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0490" windowHeight="7140" tabRatio="851"/>
  </bookViews>
  <sheets>
    <sheet name="payments" sheetId="1" r:id="rId1"/>
    <sheet name="receipts" sheetId="2" r:id="rId2"/>
    <sheet name="Ye2021" sheetId="3" r:id="rId3"/>
  </sheets>
  <definedNames>
    <definedName name="_xlnm.Print_Area" localSheetId="0">payments!$A$1:$V$56</definedName>
    <definedName name="_xlnm.Print_Area" localSheetId="1">receipts!$A$1:$K$31</definedName>
    <definedName name="_xlnm.Print_Area" localSheetId="2">'Ye2021'!$A$1:$U$65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6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O65" i="3" l="1"/>
  <c r="N65" i="3"/>
  <c r="M65" i="3"/>
  <c r="L65" i="3"/>
  <c r="K65" i="3"/>
  <c r="J65" i="3"/>
  <c r="I65" i="3"/>
  <c r="H65" i="3"/>
  <c r="G65" i="3"/>
  <c r="F65" i="3"/>
  <c r="E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E67" i="3" l="1"/>
  <c r="P65" i="3"/>
  <c r="I31" i="2"/>
  <c r="H31" i="2"/>
  <c r="G31" i="2"/>
  <c r="L56" i="1"/>
  <c r="Q55" i="1"/>
  <c r="P56" i="1"/>
  <c r="F31" i="2" l="1"/>
  <c r="E31" i="2"/>
  <c r="D31" i="2"/>
  <c r="O56" i="1"/>
  <c r="M56" i="1"/>
  <c r="K56" i="1"/>
  <c r="J56" i="1"/>
  <c r="I56" i="1"/>
  <c r="H56" i="1"/>
  <c r="G56" i="1"/>
  <c r="F56" i="1"/>
  <c r="E56" i="1"/>
  <c r="C31" i="2"/>
  <c r="Q56" i="1" l="1"/>
  <c r="E58" i="1"/>
</calcChain>
</file>

<file path=xl/sharedStrings.xml><?xml version="1.0" encoding="utf-8"?>
<sst xmlns="http://schemas.openxmlformats.org/spreadsheetml/2006/main" count="182" uniqueCount="97">
  <si>
    <t>Insurance</t>
  </si>
  <si>
    <t>Precept</t>
  </si>
  <si>
    <t>VAT</t>
  </si>
  <si>
    <t>VAT reimb</t>
  </si>
  <si>
    <t>Date</t>
  </si>
  <si>
    <t>Paid To</t>
  </si>
  <si>
    <t>Details</t>
  </si>
  <si>
    <t>Chq No</t>
  </si>
  <si>
    <t>Total</t>
  </si>
  <si>
    <t xml:space="preserve"> </t>
  </si>
  <si>
    <t xml:space="preserve">  </t>
  </si>
  <si>
    <t>Donations</t>
  </si>
  <si>
    <r>
      <rPr>
        <sz val="10"/>
        <rFont val="Arial"/>
      </rPr>
      <t>Current</t>
    </r>
    <r>
      <rPr>
        <sz val="10"/>
        <rFont val="Arial"/>
      </rPr>
      <t xml:space="preserve"> Bank</t>
    </r>
  </si>
  <si>
    <t xml:space="preserve">Clerks Salary </t>
  </si>
  <si>
    <t>Hall Hire</t>
  </si>
  <si>
    <t>Admin/ Expenses</t>
  </si>
  <si>
    <t>Other</t>
  </si>
  <si>
    <t>SALC</t>
  </si>
  <si>
    <t>SSDC</t>
  </si>
  <si>
    <t>Interest</t>
  </si>
  <si>
    <t>ECPC   expenses 2021-22</t>
  </si>
  <si>
    <t>Information Commissioner</t>
  </si>
  <si>
    <t>E.Chinnock Village Hall</t>
  </si>
  <si>
    <t>GTH</t>
  </si>
  <si>
    <t>S Saunders</t>
  </si>
  <si>
    <t>Orchard Farm</t>
  </si>
  <si>
    <t>Play Inspection Co Ltd</t>
  </si>
  <si>
    <t>P.O. Outreach</t>
  </si>
  <si>
    <t>PC Insurance</t>
  </si>
  <si>
    <t>Salary &amp; expenses</t>
  </si>
  <si>
    <t>Summer Event Float</t>
  </si>
  <si>
    <t>Ranger Scheme</t>
  </si>
  <si>
    <t>Column1</t>
  </si>
  <si>
    <t>Post Office Services</t>
  </si>
  <si>
    <t>S.137 Grants</t>
  </si>
  <si>
    <t>Play Area</t>
  </si>
  <si>
    <t>Entertainments Committee</t>
  </si>
  <si>
    <t>Chimes Adverts</t>
  </si>
  <si>
    <t>Kurling club</t>
  </si>
  <si>
    <t>Play(UK) Playgrounds Ltd</t>
  </si>
  <si>
    <t>ECPC  - Receipts 2022-23</t>
  </si>
  <si>
    <t>VAT Refund</t>
  </si>
  <si>
    <t>Ents Comm Donation to SID</t>
  </si>
  <si>
    <t>Donation to SID</t>
  </si>
  <si>
    <t>Ents Comm Receipt</t>
  </si>
  <si>
    <t>N Chapman</t>
  </si>
  <si>
    <t>M Bussell</t>
  </si>
  <si>
    <t>BHIB</t>
  </si>
  <si>
    <t>The Parish Notice Board Co Ltd</t>
  </si>
  <si>
    <t>M Jones</t>
  </si>
  <si>
    <t>Amazon</t>
  </si>
  <si>
    <t>R Early</t>
  </si>
  <si>
    <t>Hampshire County Council</t>
  </si>
  <si>
    <t>DP Solutions</t>
  </si>
  <si>
    <t>D Cox</t>
  </si>
  <si>
    <t>PKF Littlejohn</t>
  </si>
  <si>
    <t>Action Play &amp; Leisure</t>
  </si>
  <si>
    <t>Kompan</t>
  </si>
  <si>
    <t>Fitness Sports</t>
  </si>
  <si>
    <t>Vista Print</t>
  </si>
  <si>
    <t>Star Rubber Env Ltd</t>
  </si>
  <si>
    <t>Gillett &amp; Johnson</t>
  </si>
  <si>
    <t>Re-imburse for play area expenses</t>
  </si>
  <si>
    <t>Mower Petrol</t>
  </si>
  <si>
    <t>Noticeboard deposit</t>
  </si>
  <si>
    <t>Mower belt</t>
  </si>
  <si>
    <t>Re-imburse for Park sign</t>
  </si>
  <si>
    <t>Park rent</t>
  </si>
  <si>
    <t>Training course</t>
  </si>
  <si>
    <t>Data protection fee</t>
  </si>
  <si>
    <t>Kurling club expenses</t>
  </si>
  <si>
    <t>Book of condolence</t>
  </si>
  <si>
    <t>Noticeboard installation</t>
  </si>
  <si>
    <t>Community Field lease</t>
  </si>
  <si>
    <t>Noticeboard payment</t>
  </si>
  <si>
    <t>Bonfire Night Float</t>
  </si>
  <si>
    <t>Laptop keyboard</t>
  </si>
  <si>
    <t>Meat for Music night</t>
  </si>
  <si>
    <t>Park Mowing expenses</t>
  </si>
  <si>
    <t>External audit fee</t>
  </si>
  <si>
    <t>Helicopter Springer</t>
  </si>
  <si>
    <t>Nest swing</t>
  </si>
  <si>
    <t>No Parking sign</t>
  </si>
  <si>
    <t>Basketball Net</t>
  </si>
  <si>
    <t>Annual Inspection fee</t>
  </si>
  <si>
    <t>Meat for Bonfire night</t>
  </si>
  <si>
    <t>Rent</t>
  </si>
  <si>
    <t>Website Fee</t>
  </si>
  <si>
    <t>Affiliation fees</t>
  </si>
  <si>
    <t>Swing/springer installation cost</t>
  </si>
  <si>
    <t>Resurfacing &amp; Log stepper</t>
  </si>
  <si>
    <t>Gate Post repair</t>
  </si>
  <si>
    <t>Church clock fault diagnosis</t>
  </si>
  <si>
    <t>Ranger</t>
  </si>
  <si>
    <t>Ranger Scheme - Jan</t>
  </si>
  <si>
    <t>Ranger Scheme - Feb</t>
  </si>
  <si>
    <t>ECPC expenses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</si>
</sst>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#,##0;[Red]\-#,##0;\-"/>
    <numFmt numFmtId="166" formatCode="#,##0.00;[Red]\(#,##0.00\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0" borderId="0" xfId="0" applyFill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164" fontId="0" fillId="0" borderId="0" xfId="0" applyNumberFormat="1"/>
    <xf numFmtId="14" fontId="0" fillId="0" borderId="0" xfId="0" applyNumberFormat="1" applyBorder="1"/>
    <xf numFmtId="0" fontId="2" fillId="0" borderId="0" xfId="0" applyFont="1" applyBorder="1" applyAlignment="1">
      <alignment horizontal="right" wrapText="1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wrapText="1"/>
    </xf>
    <xf numFmtId="165" fontId="2" fillId="0" borderId="0" xfId="0" applyNumberFormat="1" applyFont="1" applyAlignment="1">
      <alignment wrapText="1"/>
    </xf>
    <xf numFmtId="43" fontId="0" fillId="0" borderId="0" xfId="1" applyFont="1"/>
    <xf numFmtId="166" fontId="0" fillId="0" borderId="0" xfId="1" applyNumberFormat="1" applyFont="1" applyBorder="1"/>
    <xf numFmtId="166" fontId="0" fillId="0" borderId="0" xfId="1" applyNumberFormat="1" applyFont="1"/>
    <xf numFmtId="166" fontId="2" fillId="0" borderId="0" xfId="1" applyNumberFormat="1" applyFont="1" applyBorder="1" applyAlignment="1">
      <alignment horizontal="right" wrapText="1"/>
    </xf>
    <xf numFmtId="166" fontId="2" fillId="0" borderId="0" xfId="1" applyNumberFormat="1" applyFont="1" applyBorder="1" applyAlignment="1">
      <alignment wrapText="1"/>
    </xf>
    <xf numFmtId="0" fontId="2" fillId="0" borderId="0" xfId="0" applyFont="1"/>
    <xf numFmtId="165" fontId="0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2" fontId="2" fillId="0" borderId="0" xfId="0" applyNumberFormat="1" applyFont="1" applyBorder="1" applyAlignment="1">
      <alignment horizontal="right" wrapText="1"/>
    </xf>
    <xf numFmtId="2" fontId="0" fillId="0" borderId="0" xfId="0" applyNumberFormat="1"/>
    <xf numFmtId="2" fontId="0" fillId="0" borderId="0" xfId="1" applyNumberFormat="1" applyFont="1" applyBorder="1"/>
    <xf numFmtId="2" fontId="2" fillId="0" borderId="0" xfId="1" applyNumberFormat="1" applyFont="1" applyBorder="1" applyAlignment="1">
      <alignment wrapText="1"/>
    </xf>
    <xf numFmtId="2" fontId="0" fillId="0" borderId="0" xfId="1" applyNumberFormat="1" applyFont="1"/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2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0" fillId="0" borderId="0" xfId="0" applyFont="1" applyBorder="1"/>
    <xf numFmtId="165" fontId="0" fillId="0" borderId="0" xfId="0" applyNumberFormat="1" applyBorder="1" applyAlignment="1">
      <alignment wrapText="1"/>
    </xf>
    <xf numFmtId="164" fontId="0" fillId="0" borderId="0" xfId="0" applyNumberFormat="1" applyBorder="1"/>
    <xf numFmtId="14" fontId="2" fillId="0" borderId="0" xfId="0" applyNumberFormat="1" applyFont="1" applyBorder="1" applyAlignment="1">
      <alignment horizontal="left"/>
    </xf>
    <xf numFmtId="43" fontId="0" fillId="0" borderId="0" xfId="0" applyNumberFormat="1"/>
    <xf numFmtId="14" fontId="0" fillId="0" borderId="1" xfId="0" applyNumberFormat="1" applyBorder="1" applyAlignment="1">
      <alignment horizontal="left"/>
    </xf>
    <xf numFmtId="0" fontId="0" fillId="0" borderId="1" xfId="0" applyBorder="1"/>
    <xf numFmtId="43" fontId="0" fillId="0" borderId="1" xfId="1" applyFont="1" applyBorder="1"/>
    <xf numFmtId="2" fontId="0" fillId="0" borderId="0" xfId="1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166" fontId="0" fillId="0" borderId="0" xfId="1" applyNumberFormat="1" applyFont="1" applyAlignment="1">
      <alignment wrapText="1"/>
    </xf>
  </cellXfs>
  <cellStyles count="6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numFmt numFmtId="165" formatCode="#,##0;[Red]\-#,##0;\-"/>
      <alignment horizontal="general" vertical="bottom" textRotation="0" wrapText="1" indent="0" justifyLastLine="0" shrinkToFit="0" readingOrder="0"/>
    </dxf>
    <dxf>
      <numFmt numFmtId="164" formatCode="&quot;£&quot;#,##0.00"/>
    </dxf>
    <dxf>
      <numFmt numFmtId="164" formatCode="&quot;£&quot;#,##0.00"/>
    </dxf>
    <dxf>
      <numFmt numFmtId="4" formatCode="#,##0.00"/>
    </dxf>
    <dxf>
      <numFmt numFmtId="164" formatCode="&quot;£&quot;#,##0.00"/>
    </dxf>
    <dxf>
      <numFmt numFmtId="4" formatCode="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35" formatCode="_-* #,##0.00_-;\-* #,##0.00_-;_-* &quot;-&quot;??_-;_-@_-"/>
    </dxf>
    <dxf>
      <numFmt numFmtId="19" formatCode="dd/mm/yyyy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165" formatCode="#,##0;[Red]\-#,##0;\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0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numFmt numFmtId="165" formatCode="#,##0;[Red]\-#,##0;\-"/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2:Q56" totalsRowShown="0" headerRowDxfId="25">
  <autoFilter ref="A2:Q56"/>
  <tableColumns count="17">
    <tableColumn id="1" name="Date"/>
    <tableColumn id="2" name="Paid To"/>
    <tableColumn id="3" name="Details"/>
    <tableColumn id="5" name="Chq No"/>
    <tableColumn id="6" name="Current Bank"/>
    <tableColumn id="7" name="VAT"/>
    <tableColumn id="8" name="Clerks Salary " dataDxfId="24" dataCellStyle="Comma"/>
    <tableColumn id="9" name="Admin/ Expenses"/>
    <tableColumn id="10" name="S.137 Grants"/>
    <tableColumn id="11" name="Entertainments Committee"/>
    <tableColumn id="12" name="Hall Hire"/>
    <tableColumn id="4" name="Post Office Services" dataDxfId="23" dataCellStyle="Comma"/>
    <tableColumn id="13" name="Insurance"/>
    <tableColumn id="15" name="Ranger" dataDxfId="22" dataCellStyle="Comma"/>
    <tableColumn id="14" name="Other" dataDxfId="21" dataCellStyle="Comma"/>
    <tableColumn id="16" name="Play Area" dataDxfId="20" dataCellStyle="Comma"/>
    <tableColumn id="17" name="Column1" dataDxfId="19" dataCellStyle="Comma">
      <calculatedColumnFormula>SUM(Table3[[#This Row],[Current Bank]]-SUM(Table3[[#This Row],[VAT]:[Play Area]]))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I32" totalsRowCount="1" headerRowDxfId="18" tableBorderDxfId="17">
  <autoFilter ref="A2:I31"/>
  <tableColumns count="9">
    <tableColumn id="1" name="Date" dataDxfId="16" totalsRowDxfId="15"/>
    <tableColumn id="2" name="Details"/>
    <tableColumn id="3" name="Current Bank" totalsRowDxfId="14"/>
    <tableColumn id="4" name="Precept" totalsRowDxfId="13"/>
    <tableColumn id="5" name="VAT reimb" totalsRowDxfId="12"/>
    <tableColumn id="6" name="Donations" totalsRowDxfId="11"/>
    <tableColumn id="9" name="Entertainments Committee" dataDxfId="10" totalsRowDxfId="9"/>
    <tableColumn id="11" name="Kurling club" dataDxfId="8" totalsRowDxfId="7"/>
    <tableColumn id="8" name="Interest" totalsRowDxfId="6"/>
  </tableColumns>
  <tableStyleInfo name="TableStyleLight1" showFirstColumn="0" showLastColumn="0" showRowStripes="1" showColumnStripes="1"/>
</table>
</file>

<file path=xl/tables/table3.xml><?xml version="1.0" encoding="utf-8"?>
<table xmlns="http://schemas.openxmlformats.org/spreadsheetml/2006/main" id="2" name="Table33" displayName="Table33" ref="A2:P65" totalsRowShown="0" headerRowDxfId="5">
  <autoFilter ref="A2:P65"/>
  <tableColumns count="16">
    <tableColumn id="1" name="Date"/>
    <tableColumn id="2" name="Paid To"/>
    <tableColumn id="3" name="Details"/>
    <tableColumn id="5" name="Chq No"/>
    <tableColumn id="6" name="Current Bank"/>
    <tableColumn id="7" name="VAT"/>
    <tableColumn id="8" name="Clerks Salary " dataDxfId="4" dataCellStyle="Comma"/>
    <tableColumn id="9" name="Admin/ Expenses"/>
    <tableColumn id="10" name="S.137 Grants"/>
    <tableColumn id="11" name="Entertainments Committee"/>
    <tableColumn id="12" name="Hall Hire"/>
    <tableColumn id="4" name="Post Office Services" dataDxfId="3" dataCellStyle="Comma"/>
    <tableColumn id="13" name="Insurance"/>
    <tableColumn id="14" name="Other" dataDxfId="2" dataCellStyle="Comma"/>
    <tableColumn id="16" name="Play Area" dataDxfId="1" dataCellStyle="Comma"/>
    <tableColumn id="17" name="Column1" dataDxfId="0" dataCellStyle="Comma">
      <calculatedColumnFormula>SUM(Table33[[#This Row],[Current Bank]]-SUM(Table33[[#This Row],[VAT]:[Play Area]]))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zoomScale="85" zoomScaleNormal="85" workbookViewId="0">
      <pane xSplit="1" ySplit="2" topLeftCell="B31" activePane="bottomRight" state="frozen"/>
      <selection pane="topRight" activeCell="B1" sqref="B1"/>
      <selection pane="bottomLeft" activeCell="A3" sqref="A3"/>
      <selection pane="bottomRight" activeCell="C55" sqref="C55"/>
    </sheetView>
  </sheetViews>
  <sheetFormatPr defaultColWidth="8.85546875" defaultRowHeight="12.75" x14ac:dyDescent="0.2"/>
  <cols>
    <col min="1" max="1" width="14" customWidth="1"/>
    <col min="2" max="2" width="29" customWidth="1"/>
    <col min="3" max="3" width="31.7109375" customWidth="1"/>
    <col min="4" max="4" width="9.28515625" customWidth="1"/>
    <col min="5" max="5" width="19" customWidth="1"/>
    <col min="6" max="6" width="9.42578125" bestFit="1" customWidth="1"/>
    <col min="7" max="7" width="14.7109375" customWidth="1"/>
    <col min="8" max="9" width="10.28515625" customWidth="1"/>
    <col min="10" max="10" width="16.5703125" customWidth="1"/>
    <col min="11" max="12" width="12.42578125" customWidth="1"/>
    <col min="13" max="14" width="11.42578125" customWidth="1"/>
    <col min="15" max="15" width="10.85546875" customWidth="1"/>
    <col min="16" max="16" width="12.28515625" customWidth="1"/>
    <col min="17" max="17" width="27.140625" customWidth="1"/>
    <col min="24" max="24" width="10.85546875" customWidth="1"/>
    <col min="25" max="25" width="10.42578125" customWidth="1"/>
  </cols>
  <sheetData>
    <row r="1" spans="1:24" x14ac:dyDescent="0.2">
      <c r="A1" t="s">
        <v>96</v>
      </c>
    </row>
    <row r="2" spans="1:24" ht="30.75" customHeight="1" x14ac:dyDescent="0.2">
      <c r="A2" s="18" t="s">
        <v>4</v>
      </c>
      <c r="B2" s="18" t="s">
        <v>5</v>
      </c>
      <c r="C2" s="18" t="s">
        <v>6</v>
      </c>
      <c r="D2" s="18" t="s">
        <v>7</v>
      </c>
      <c r="E2" s="25" t="s">
        <v>12</v>
      </c>
      <c r="F2" s="18" t="s">
        <v>2</v>
      </c>
      <c r="G2" s="11" t="s">
        <v>13</v>
      </c>
      <c r="H2" s="11" t="s">
        <v>15</v>
      </c>
      <c r="I2" s="11" t="s">
        <v>34</v>
      </c>
      <c r="J2" s="11" t="s">
        <v>36</v>
      </c>
      <c r="K2" s="11" t="s">
        <v>14</v>
      </c>
      <c r="L2" s="11" t="s">
        <v>33</v>
      </c>
      <c r="M2" s="11" t="s">
        <v>0</v>
      </c>
      <c r="N2" s="11" t="s">
        <v>93</v>
      </c>
      <c r="O2" s="11" t="s">
        <v>16</v>
      </c>
      <c r="P2" s="19" t="s">
        <v>35</v>
      </c>
      <c r="Q2" s="19" t="s">
        <v>32</v>
      </c>
      <c r="R2" s="11"/>
      <c r="S2" s="11"/>
      <c r="T2" s="11"/>
      <c r="U2" s="11"/>
      <c r="V2" s="11"/>
      <c r="W2" s="11"/>
      <c r="X2" s="12"/>
    </row>
    <row r="3" spans="1:24" x14ac:dyDescent="0.2">
      <c r="A3" s="33">
        <v>44627</v>
      </c>
      <c r="B3" s="20" t="s">
        <v>45</v>
      </c>
      <c r="C3" s="20" t="s">
        <v>29</v>
      </c>
      <c r="D3">
        <v>1222</v>
      </c>
      <c r="E3" s="27">
        <v>653.20000000000005</v>
      </c>
      <c r="F3" s="15"/>
      <c r="G3" s="30">
        <v>621</v>
      </c>
      <c r="H3" s="15">
        <v>32.200000000000003</v>
      </c>
      <c r="I3" s="15"/>
      <c r="J3" s="15"/>
      <c r="K3" s="15"/>
      <c r="L3" s="15"/>
      <c r="M3" s="15"/>
      <c r="N3" s="15"/>
      <c r="O3" s="15"/>
      <c r="P3" s="15"/>
      <c r="Q3" s="15">
        <f>SUM(Table3[[#This Row],[Current Bank]]-SUM(Table3[[#This Row],[VAT]:[Play Area]]))</f>
        <v>0</v>
      </c>
      <c r="R3" s="15"/>
      <c r="S3" s="15"/>
      <c r="T3" s="15"/>
      <c r="U3" s="15"/>
      <c r="V3" s="15"/>
      <c r="W3" s="15"/>
      <c r="X3" s="15"/>
    </row>
    <row r="4" spans="1:24" x14ac:dyDescent="0.2">
      <c r="A4" s="33">
        <v>44663</v>
      </c>
      <c r="B4" s="20" t="s">
        <v>18</v>
      </c>
      <c r="C4" s="20" t="s">
        <v>31</v>
      </c>
      <c r="D4">
        <v>1228</v>
      </c>
      <c r="E4" s="27">
        <v>372.96</v>
      </c>
      <c r="F4" s="15">
        <v>62.16</v>
      </c>
      <c r="G4" s="30"/>
      <c r="H4" s="15"/>
      <c r="I4" s="15"/>
      <c r="J4" s="15"/>
      <c r="K4" s="15"/>
      <c r="L4" s="15"/>
      <c r="M4" s="15"/>
      <c r="N4" s="15"/>
      <c r="O4" s="15">
        <v>310.8</v>
      </c>
      <c r="P4" s="15"/>
      <c r="Q4" s="15">
        <f>SUM(Table3[[#This Row],[Current Bank]]-SUM(Table3[[#This Row],[VAT]:[Play Area]]))</f>
        <v>-5.6843418860808015E-14</v>
      </c>
      <c r="R4" s="15"/>
      <c r="S4" s="15"/>
      <c r="T4" s="15"/>
      <c r="U4" s="15"/>
      <c r="V4" s="15"/>
      <c r="W4" s="15"/>
      <c r="X4" s="15"/>
    </row>
    <row r="5" spans="1:24" x14ac:dyDescent="0.2">
      <c r="A5" s="33">
        <v>44690</v>
      </c>
      <c r="B5" s="20" t="s">
        <v>46</v>
      </c>
      <c r="C5" s="20" t="s">
        <v>62</v>
      </c>
      <c r="D5">
        <v>1229</v>
      </c>
      <c r="E5" s="27">
        <v>116.58</v>
      </c>
      <c r="F5" s="15">
        <v>19.43</v>
      </c>
      <c r="G5" s="30"/>
      <c r="H5" s="15"/>
      <c r="I5" s="15"/>
      <c r="J5" s="15"/>
      <c r="K5" s="15"/>
      <c r="L5" s="15"/>
      <c r="M5" s="15"/>
      <c r="N5" s="15"/>
      <c r="O5" s="15"/>
      <c r="P5" s="15">
        <v>97.15</v>
      </c>
      <c r="Q5" s="15">
        <f>SUM(Table3[[#This Row],[Current Bank]]-SUM(Table3[[#This Row],[VAT]:[Play Area]]))</f>
        <v>-1.4210854715202004E-14</v>
      </c>
      <c r="R5" s="15"/>
      <c r="S5" s="15"/>
      <c r="T5" s="15"/>
      <c r="U5" s="15"/>
      <c r="V5" s="15"/>
      <c r="W5" s="15"/>
      <c r="X5" s="15"/>
    </row>
    <row r="6" spans="1:24" x14ac:dyDescent="0.2">
      <c r="A6" s="33">
        <v>44698</v>
      </c>
      <c r="B6" s="20" t="s">
        <v>25</v>
      </c>
      <c r="C6" s="20" t="s">
        <v>63</v>
      </c>
      <c r="D6">
        <v>1232</v>
      </c>
      <c r="E6" s="27">
        <v>83.48</v>
      </c>
      <c r="F6" s="15"/>
      <c r="G6" s="30"/>
      <c r="H6" s="15"/>
      <c r="I6" s="15"/>
      <c r="J6" s="15"/>
      <c r="K6" s="15"/>
      <c r="L6" s="15"/>
      <c r="M6" s="15"/>
      <c r="N6" s="15"/>
      <c r="O6" s="15"/>
      <c r="P6" s="15">
        <v>83.48</v>
      </c>
      <c r="Q6" s="15">
        <f>SUM(Table3[[#This Row],[Current Bank]]-SUM(Table3[[#This Row],[VAT]:[Play Area]]))</f>
        <v>0</v>
      </c>
      <c r="R6" s="15"/>
      <c r="S6" s="15"/>
      <c r="T6" s="15"/>
      <c r="U6" s="15"/>
      <c r="V6" s="15"/>
      <c r="W6" s="15"/>
      <c r="X6" s="15"/>
    </row>
    <row r="7" spans="1:24" x14ac:dyDescent="0.2">
      <c r="A7" s="33">
        <v>44705</v>
      </c>
      <c r="B7" s="20" t="s">
        <v>47</v>
      </c>
      <c r="C7" s="20" t="s">
        <v>28</v>
      </c>
      <c r="D7">
        <v>1230</v>
      </c>
      <c r="E7" s="27">
        <v>411.06</v>
      </c>
      <c r="F7" s="15"/>
      <c r="G7" s="30"/>
      <c r="H7" s="15"/>
      <c r="I7" s="15"/>
      <c r="J7" s="15"/>
      <c r="K7" s="15"/>
      <c r="L7" s="15"/>
      <c r="M7" s="15">
        <v>411.06</v>
      </c>
      <c r="N7" s="15"/>
      <c r="O7" s="15"/>
      <c r="P7" s="15"/>
      <c r="Q7" s="15">
        <f>SUM(Table3[[#This Row],[Current Bank]]-SUM(Table3[[#This Row],[VAT]:[Play Area]]))</f>
        <v>0</v>
      </c>
      <c r="R7" s="15"/>
      <c r="S7" s="15"/>
      <c r="T7" s="15"/>
      <c r="U7" s="15"/>
      <c r="V7" s="15"/>
      <c r="W7" s="15"/>
      <c r="X7" s="15"/>
    </row>
    <row r="8" spans="1:24" x14ac:dyDescent="0.2">
      <c r="A8" s="33">
        <v>44706</v>
      </c>
      <c r="B8" s="20" t="s">
        <v>48</v>
      </c>
      <c r="C8" s="20" t="s">
        <v>64</v>
      </c>
      <c r="D8">
        <v>1231</v>
      </c>
      <c r="E8" s="27">
        <v>1161</v>
      </c>
      <c r="F8" s="15">
        <v>193.5</v>
      </c>
      <c r="G8" s="30"/>
      <c r="H8" s="15"/>
      <c r="I8" s="15"/>
      <c r="J8" s="15"/>
      <c r="K8" s="15"/>
      <c r="L8" s="15"/>
      <c r="M8" s="15"/>
      <c r="N8" s="15"/>
      <c r="O8" s="15">
        <v>967.5</v>
      </c>
      <c r="P8" s="15"/>
      <c r="Q8" s="15">
        <f>SUM(Table3[[#This Row],[Current Bank]]-SUM(Table3[[#This Row],[VAT]:[Play Area]]))</f>
        <v>0</v>
      </c>
      <c r="R8" s="15"/>
      <c r="S8" s="15"/>
      <c r="T8" s="15"/>
      <c r="U8" s="15"/>
      <c r="V8" s="15"/>
      <c r="W8" s="15"/>
      <c r="X8" s="15"/>
    </row>
    <row r="9" spans="1:24" x14ac:dyDescent="0.2">
      <c r="A9" s="33">
        <v>44706</v>
      </c>
      <c r="B9" s="20" t="s">
        <v>25</v>
      </c>
      <c r="C9" s="20" t="s">
        <v>65</v>
      </c>
      <c r="D9">
        <v>1233</v>
      </c>
      <c r="E9" s="27">
        <v>73.33</v>
      </c>
      <c r="F9" s="15">
        <v>12.22</v>
      </c>
      <c r="G9" s="30"/>
      <c r="H9" s="15"/>
      <c r="I9" s="15"/>
      <c r="J9" s="15"/>
      <c r="K9" s="15"/>
      <c r="L9" s="15"/>
      <c r="M9" s="15"/>
      <c r="N9" s="15"/>
      <c r="O9" s="15"/>
      <c r="P9" s="15">
        <v>61.11</v>
      </c>
      <c r="Q9" s="15">
        <f>SUM(Table3[[#This Row],[Current Bank]]-SUM(Table3[[#This Row],[VAT]:[Play Area]]))</f>
        <v>0</v>
      </c>
      <c r="R9" s="15"/>
      <c r="S9" s="15"/>
      <c r="T9" s="15"/>
      <c r="U9" s="15"/>
      <c r="V9" s="15"/>
      <c r="W9" s="15"/>
      <c r="X9" s="15"/>
    </row>
    <row r="10" spans="1:24" x14ac:dyDescent="0.2">
      <c r="A10" s="33">
        <v>44708</v>
      </c>
      <c r="B10" s="20" t="s">
        <v>46</v>
      </c>
      <c r="C10" s="20" t="s">
        <v>66</v>
      </c>
      <c r="D10">
        <v>1236</v>
      </c>
      <c r="E10" s="27">
        <v>40</v>
      </c>
      <c r="F10" s="15"/>
      <c r="G10" s="30"/>
      <c r="H10" s="15"/>
      <c r="I10" s="15"/>
      <c r="J10" s="15"/>
      <c r="K10" s="15"/>
      <c r="L10" s="15"/>
      <c r="M10" s="15"/>
      <c r="N10" s="15"/>
      <c r="O10" s="15"/>
      <c r="P10" s="15">
        <v>40</v>
      </c>
      <c r="Q10" s="15">
        <f>SUM(Table3[[#This Row],[Current Bank]]-SUM(Table3[[#This Row],[VAT]:[Play Area]]))</f>
        <v>0</v>
      </c>
      <c r="R10" s="15"/>
      <c r="S10" s="15"/>
      <c r="T10" s="15"/>
      <c r="U10" s="15"/>
      <c r="V10" s="15"/>
      <c r="W10" s="15"/>
      <c r="X10" s="15"/>
    </row>
    <row r="11" spans="1:24" x14ac:dyDescent="0.2">
      <c r="A11" s="33">
        <v>44713</v>
      </c>
      <c r="B11" s="20" t="s">
        <v>23</v>
      </c>
      <c r="C11" s="20" t="s">
        <v>67</v>
      </c>
      <c r="D11">
        <v>1234</v>
      </c>
      <c r="E11" s="27">
        <v>300</v>
      </c>
      <c r="F11" s="15"/>
      <c r="G11" s="30"/>
      <c r="H11" s="15"/>
      <c r="I11" s="15"/>
      <c r="J11" s="15"/>
      <c r="K11" s="15"/>
      <c r="L11" s="15"/>
      <c r="M11" s="15"/>
      <c r="N11" s="15"/>
      <c r="O11" s="15"/>
      <c r="P11" s="15">
        <v>300</v>
      </c>
      <c r="Q11" s="15">
        <f>SUM(Table3[[#This Row],[Current Bank]]-SUM(Table3[[#This Row],[VAT]:[Play Area]]))</f>
        <v>0</v>
      </c>
      <c r="R11" s="15"/>
      <c r="S11" s="15"/>
      <c r="T11" s="15"/>
      <c r="U11" s="15"/>
      <c r="V11" s="15"/>
      <c r="W11" s="15"/>
      <c r="X11" s="15"/>
    </row>
    <row r="12" spans="1:24" x14ac:dyDescent="0.2">
      <c r="A12" s="33">
        <v>44664</v>
      </c>
      <c r="B12" s="20" t="s">
        <v>21</v>
      </c>
      <c r="C12" s="20" t="s">
        <v>69</v>
      </c>
      <c r="E12" s="27">
        <v>35</v>
      </c>
      <c r="F12" s="15"/>
      <c r="G12" s="30"/>
      <c r="H12" s="15">
        <v>35</v>
      </c>
      <c r="I12" s="15"/>
      <c r="J12" s="15"/>
      <c r="K12" s="15"/>
      <c r="L12" s="15"/>
      <c r="M12" s="15"/>
      <c r="N12" s="15"/>
      <c r="O12" s="15"/>
      <c r="P12" s="15"/>
      <c r="Q12" s="15">
        <f>SUM(Table3[[#This Row],[Current Bank]]-SUM(Table3[[#This Row],[VAT]:[Play Area]]))</f>
        <v>0</v>
      </c>
      <c r="R12" s="15"/>
      <c r="S12" s="15"/>
      <c r="T12" s="15"/>
      <c r="U12" s="15"/>
      <c r="V12" s="15"/>
      <c r="W12" s="15"/>
      <c r="X12" s="15"/>
    </row>
    <row r="13" spans="1:24" x14ac:dyDescent="0.2">
      <c r="A13" s="33">
        <v>44655</v>
      </c>
      <c r="B13" s="20" t="s">
        <v>49</v>
      </c>
      <c r="C13" s="20" t="s">
        <v>70</v>
      </c>
      <c r="D13">
        <v>1227</v>
      </c>
      <c r="E13" s="27">
        <v>30</v>
      </c>
      <c r="F13" s="15"/>
      <c r="G13" s="30"/>
      <c r="H13" s="15"/>
      <c r="I13" s="15"/>
      <c r="J13" s="15"/>
      <c r="K13" s="15"/>
      <c r="L13" s="15"/>
      <c r="M13" s="15"/>
      <c r="N13" s="15"/>
      <c r="O13" s="15">
        <v>30</v>
      </c>
      <c r="P13" s="15"/>
      <c r="Q13" s="15">
        <f>SUM(Table3[[#This Row],[Current Bank]]-SUM(Table3[[#This Row],[VAT]:[Play Area]]))</f>
        <v>0</v>
      </c>
      <c r="R13" s="15"/>
      <c r="S13" s="15"/>
      <c r="T13" s="15"/>
      <c r="U13" s="15"/>
      <c r="V13" s="15"/>
      <c r="W13" s="15"/>
      <c r="X13" s="15"/>
    </row>
    <row r="14" spans="1:24" x14ac:dyDescent="0.2">
      <c r="A14" s="33">
        <v>44749</v>
      </c>
      <c r="B14" s="20" t="s">
        <v>36</v>
      </c>
      <c r="C14" s="20" t="s">
        <v>30</v>
      </c>
      <c r="D14">
        <v>1240</v>
      </c>
      <c r="E14" s="27">
        <v>1000</v>
      </c>
      <c r="F14" s="15"/>
      <c r="G14" s="30"/>
      <c r="H14" s="15"/>
      <c r="I14" s="15"/>
      <c r="J14" s="15">
        <v>1000</v>
      </c>
      <c r="K14" s="15"/>
      <c r="L14" s="15"/>
      <c r="M14" s="15"/>
      <c r="N14" s="15"/>
      <c r="O14" s="15"/>
      <c r="P14" s="15"/>
      <c r="Q14" s="15">
        <f>SUM(Table3[[#This Row],[Current Bank]]-SUM(Table3[[#This Row],[VAT]:[Play Area]]))</f>
        <v>0</v>
      </c>
      <c r="R14" s="15"/>
      <c r="S14" s="15"/>
      <c r="T14" s="15"/>
      <c r="U14" s="15"/>
      <c r="V14" s="15"/>
      <c r="W14" s="15"/>
      <c r="X14" s="15"/>
    </row>
    <row r="15" spans="1:24" x14ac:dyDescent="0.2">
      <c r="A15" s="33">
        <v>44750</v>
      </c>
      <c r="B15" s="20" t="s">
        <v>45</v>
      </c>
      <c r="C15" s="20" t="s">
        <v>29</v>
      </c>
      <c r="D15">
        <v>1238</v>
      </c>
      <c r="E15" s="27">
        <v>938.07</v>
      </c>
      <c r="F15" s="15">
        <v>7.59</v>
      </c>
      <c r="G15" s="30">
        <v>844.56</v>
      </c>
      <c r="H15" s="15">
        <v>85.92</v>
      </c>
      <c r="I15" s="15"/>
      <c r="J15" s="15"/>
      <c r="K15" s="15"/>
      <c r="L15" s="15"/>
      <c r="M15" s="15"/>
      <c r="N15" s="15"/>
      <c r="O15" s="15"/>
      <c r="P15" s="15"/>
      <c r="Q15" s="15">
        <f>SUM(Table3[[#This Row],[Current Bank]]-SUM(Table3[[#This Row],[VAT]:[Play Area]]))</f>
        <v>1.1368683772161603E-13</v>
      </c>
      <c r="R15" s="15"/>
      <c r="S15" s="15"/>
      <c r="T15" s="15"/>
      <c r="U15" s="15"/>
      <c r="V15" s="15"/>
      <c r="W15" s="15"/>
      <c r="X15" s="15"/>
    </row>
    <row r="16" spans="1:24" x14ac:dyDescent="0.2">
      <c r="A16" s="33">
        <v>44759</v>
      </c>
      <c r="B16" s="20" t="s">
        <v>22</v>
      </c>
      <c r="C16" s="20" t="s">
        <v>27</v>
      </c>
      <c r="D16">
        <v>1239</v>
      </c>
      <c r="E16" s="27">
        <v>97.5</v>
      </c>
      <c r="F16" s="15"/>
      <c r="G16" s="30"/>
      <c r="H16" s="15"/>
      <c r="I16" s="15"/>
      <c r="J16" s="15"/>
      <c r="K16" s="15"/>
      <c r="L16" s="15">
        <v>97.5</v>
      </c>
      <c r="M16" s="15"/>
      <c r="N16" s="15"/>
      <c r="O16" s="15"/>
      <c r="P16" s="15"/>
      <c r="Q16" s="15">
        <f>SUM(Table3[[#This Row],[Current Bank]]-SUM(Table3[[#This Row],[VAT]:[Play Area]]))</f>
        <v>0</v>
      </c>
      <c r="R16" s="15"/>
      <c r="S16" s="15"/>
      <c r="T16" s="15"/>
      <c r="U16" s="15"/>
      <c r="V16" s="15"/>
      <c r="W16" s="15"/>
      <c r="X16" s="15"/>
    </row>
    <row r="17" spans="1:24" x14ac:dyDescent="0.2">
      <c r="A17" s="33">
        <v>44811</v>
      </c>
      <c r="B17" s="20" t="s">
        <v>50</v>
      </c>
      <c r="C17" s="20" t="s">
        <v>71</v>
      </c>
      <c r="D17">
        <v>1248</v>
      </c>
      <c r="E17" s="27">
        <v>32.950000000000003</v>
      </c>
      <c r="F17" s="15">
        <v>5.49</v>
      </c>
      <c r="G17" s="30"/>
      <c r="H17" s="15"/>
      <c r="I17" s="15"/>
      <c r="J17" s="15"/>
      <c r="K17" s="15"/>
      <c r="L17" s="15"/>
      <c r="M17" s="15"/>
      <c r="N17" s="15"/>
      <c r="O17" s="15">
        <v>27.46</v>
      </c>
      <c r="P17" s="15"/>
      <c r="Q17" s="15">
        <f>SUM(Table3[[#This Row],[Current Bank]]-SUM(Table3[[#This Row],[VAT]:[Play Area]]))</f>
        <v>0</v>
      </c>
      <c r="R17" s="15"/>
      <c r="S17" s="15"/>
      <c r="T17" s="15"/>
      <c r="U17" s="15"/>
      <c r="V17" s="15"/>
      <c r="W17" s="15"/>
      <c r="X17" s="15"/>
    </row>
    <row r="18" spans="1:24" x14ac:dyDescent="0.2">
      <c r="A18" s="33">
        <v>44817</v>
      </c>
      <c r="B18" s="20" t="s">
        <v>51</v>
      </c>
      <c r="C18" s="20" t="s">
        <v>72</v>
      </c>
      <c r="D18">
        <v>1241</v>
      </c>
      <c r="E18" s="27">
        <v>164</v>
      </c>
      <c r="F18" s="15"/>
      <c r="G18" s="30"/>
      <c r="H18" s="15"/>
      <c r="I18" s="15"/>
      <c r="J18" s="15"/>
      <c r="K18" s="15"/>
      <c r="L18" s="15"/>
      <c r="M18" s="15"/>
      <c r="N18" s="15"/>
      <c r="O18" s="15">
        <v>164</v>
      </c>
      <c r="P18" s="15"/>
      <c r="Q18" s="15">
        <f>SUM(Table3[[#This Row],[Current Bank]]-SUM(Table3[[#This Row],[VAT]:[Play Area]]))</f>
        <v>0</v>
      </c>
      <c r="R18" s="15"/>
      <c r="S18" s="15"/>
      <c r="T18" s="15"/>
      <c r="U18" s="15"/>
      <c r="V18" s="15"/>
      <c r="W18" s="15"/>
      <c r="X18" s="15"/>
    </row>
    <row r="19" spans="1:24" x14ac:dyDescent="0.2">
      <c r="A19" s="33">
        <v>44817</v>
      </c>
      <c r="B19" s="20" t="s">
        <v>52</v>
      </c>
      <c r="C19" s="20" t="s">
        <v>73</v>
      </c>
      <c r="D19">
        <v>1244</v>
      </c>
      <c r="E19" s="27">
        <v>372</v>
      </c>
      <c r="F19" s="15">
        <v>62</v>
      </c>
      <c r="G19" s="30"/>
      <c r="H19" s="15"/>
      <c r="I19" s="15"/>
      <c r="J19" s="15"/>
      <c r="K19" s="15"/>
      <c r="L19" s="15"/>
      <c r="M19" s="15"/>
      <c r="N19" s="15"/>
      <c r="O19" s="15"/>
      <c r="P19" s="15">
        <v>310</v>
      </c>
      <c r="Q19" s="15">
        <f>SUM(Table3[[#This Row],[Current Bank]]-SUM(Table3[[#This Row],[VAT]:[Play Area]]))</f>
        <v>0</v>
      </c>
      <c r="R19" s="15"/>
      <c r="S19" s="15"/>
      <c r="T19" s="15"/>
      <c r="U19" s="15"/>
      <c r="V19" s="15"/>
      <c r="W19" s="15"/>
      <c r="X19" s="15"/>
    </row>
    <row r="20" spans="1:24" x14ac:dyDescent="0.2">
      <c r="A20" s="33">
        <v>44824</v>
      </c>
      <c r="B20" s="20" t="s">
        <v>46</v>
      </c>
      <c r="C20" s="20" t="s">
        <v>62</v>
      </c>
      <c r="D20">
        <v>1249</v>
      </c>
      <c r="E20" s="27">
        <v>77.459999999999994</v>
      </c>
      <c r="F20" s="15">
        <v>12.91</v>
      </c>
      <c r="G20" s="30"/>
      <c r="H20" s="15"/>
      <c r="I20" s="15"/>
      <c r="J20" s="15"/>
      <c r="K20" s="15"/>
      <c r="L20" s="15"/>
      <c r="M20" s="15"/>
      <c r="N20" s="15"/>
      <c r="O20" s="15"/>
      <c r="P20" s="15">
        <v>64.55</v>
      </c>
      <c r="Q20" s="15">
        <f>SUM(Table3[[#This Row],[Current Bank]]-SUM(Table3[[#This Row],[VAT]:[Play Area]]))</f>
        <v>0</v>
      </c>
      <c r="R20" s="15"/>
      <c r="S20" s="15"/>
      <c r="T20" s="15"/>
      <c r="U20" s="15"/>
      <c r="V20" s="15"/>
      <c r="W20" s="15"/>
      <c r="X20" s="15"/>
    </row>
    <row r="21" spans="1:24" x14ac:dyDescent="0.2">
      <c r="A21" s="33">
        <v>44824</v>
      </c>
      <c r="B21" s="20" t="s">
        <v>48</v>
      </c>
      <c r="C21" s="20" t="s">
        <v>74</v>
      </c>
      <c r="D21">
        <v>1245</v>
      </c>
      <c r="E21" s="27">
        <v>1161</v>
      </c>
      <c r="F21" s="15">
        <v>193.5</v>
      </c>
      <c r="G21" s="30"/>
      <c r="H21" s="15"/>
      <c r="I21" s="15"/>
      <c r="J21" s="15"/>
      <c r="K21" s="15"/>
      <c r="L21" s="15"/>
      <c r="M21" s="15"/>
      <c r="N21" s="15"/>
      <c r="O21" s="15">
        <v>967.5</v>
      </c>
      <c r="P21" s="15"/>
      <c r="Q21" s="15">
        <f>SUM(Table3[[#This Row],[Current Bank]]-SUM(Table3[[#This Row],[VAT]:[Play Area]]))</f>
        <v>0</v>
      </c>
      <c r="R21" s="15"/>
      <c r="S21" s="15"/>
      <c r="T21" s="15"/>
      <c r="U21" s="15"/>
      <c r="V21" s="15"/>
      <c r="W21" s="15"/>
      <c r="X21" s="15"/>
    </row>
    <row r="22" spans="1:24" x14ac:dyDescent="0.2">
      <c r="A22" s="33">
        <v>44825</v>
      </c>
      <c r="B22" s="20" t="s">
        <v>18</v>
      </c>
      <c r="C22" s="20" t="s">
        <v>31</v>
      </c>
      <c r="D22">
        <v>1243</v>
      </c>
      <c r="E22" s="27">
        <v>192.07</v>
      </c>
      <c r="F22" s="15">
        <v>32.01</v>
      </c>
      <c r="G22" s="30"/>
      <c r="H22" s="15"/>
      <c r="I22" s="15"/>
      <c r="J22" s="15"/>
      <c r="K22" s="15"/>
      <c r="L22" s="15"/>
      <c r="M22" s="15"/>
      <c r="N22" s="15">
        <v>160.06</v>
      </c>
      <c r="O22" s="15"/>
      <c r="P22" s="15"/>
      <c r="Q22" s="15">
        <f>SUM(Table3[[#This Row],[Current Bank]]-SUM(Table3[[#This Row],[VAT]:[Play Area]]))</f>
        <v>0</v>
      </c>
      <c r="R22" s="15"/>
      <c r="S22" s="15"/>
      <c r="T22" s="15"/>
      <c r="U22" s="15"/>
      <c r="V22" s="15"/>
      <c r="W22" s="15"/>
      <c r="X22" s="15"/>
    </row>
    <row r="23" spans="1:24" x14ac:dyDescent="0.2">
      <c r="A23" s="33">
        <v>44831</v>
      </c>
      <c r="B23" s="20" t="s">
        <v>17</v>
      </c>
      <c r="C23" s="20" t="s">
        <v>68</v>
      </c>
      <c r="D23">
        <v>1242</v>
      </c>
      <c r="E23" s="27">
        <v>15</v>
      </c>
      <c r="F23" s="15"/>
      <c r="G23" s="30"/>
      <c r="H23" s="15">
        <v>15</v>
      </c>
      <c r="I23" s="15"/>
      <c r="J23" s="15"/>
      <c r="K23" s="15"/>
      <c r="L23" s="15"/>
      <c r="M23" s="15"/>
      <c r="N23" s="15"/>
      <c r="O23" s="15"/>
      <c r="P23" s="15"/>
      <c r="Q23" s="15">
        <f>SUM(Table3[[#This Row],[Current Bank]]-SUM(Table3[[#This Row],[VAT]:[Play Area]]))</f>
        <v>0</v>
      </c>
      <c r="R23" s="15"/>
      <c r="S23" s="15"/>
      <c r="T23" s="15"/>
      <c r="U23" s="15"/>
      <c r="V23" s="15"/>
      <c r="W23" s="15"/>
      <c r="X23" s="15"/>
    </row>
    <row r="24" spans="1:24" x14ac:dyDescent="0.2">
      <c r="A24" s="33">
        <v>44840</v>
      </c>
      <c r="B24" s="20" t="s">
        <v>36</v>
      </c>
      <c r="C24" s="20" t="s">
        <v>75</v>
      </c>
      <c r="D24">
        <v>1259</v>
      </c>
      <c r="E24" s="27">
        <v>1900</v>
      </c>
      <c r="F24" s="15"/>
      <c r="G24" s="30"/>
      <c r="H24" s="15"/>
      <c r="I24" s="15"/>
      <c r="J24" s="15">
        <v>1900</v>
      </c>
      <c r="K24" s="15"/>
      <c r="L24" s="15"/>
      <c r="M24" s="15"/>
      <c r="N24" s="15"/>
      <c r="O24" s="15"/>
      <c r="P24" s="15"/>
      <c r="Q24" s="15">
        <f>SUM(Table3[[#This Row],[Current Bank]]-SUM(Table3[[#This Row],[VAT]:[Play Area]]))</f>
        <v>0</v>
      </c>
      <c r="R24" s="15"/>
      <c r="S24" s="15"/>
      <c r="T24" s="15"/>
      <c r="U24" s="15"/>
      <c r="V24" s="15"/>
      <c r="W24" s="15"/>
      <c r="X24" s="15"/>
    </row>
    <row r="25" spans="1:24" x14ac:dyDescent="0.2">
      <c r="A25" s="33">
        <v>44844</v>
      </c>
      <c r="B25" s="20" t="s">
        <v>53</v>
      </c>
      <c r="C25" s="20" t="s">
        <v>76</v>
      </c>
      <c r="D25">
        <v>1253</v>
      </c>
      <c r="E25" s="27">
        <v>66</v>
      </c>
      <c r="F25" s="15">
        <v>11</v>
      </c>
      <c r="G25" s="30"/>
      <c r="H25" s="15">
        <v>55</v>
      </c>
      <c r="I25" s="15"/>
      <c r="J25" s="15"/>
      <c r="K25" s="15"/>
      <c r="L25" s="15"/>
      <c r="M25" s="15"/>
      <c r="N25" s="15"/>
      <c r="O25" s="15"/>
      <c r="P25" s="15"/>
      <c r="Q25" s="15">
        <f>SUM(Table3[[#This Row],[Current Bank]]-SUM(Table3[[#This Row],[VAT]:[Play Area]]))</f>
        <v>0</v>
      </c>
      <c r="R25" s="15"/>
      <c r="S25" s="15"/>
      <c r="T25" s="15"/>
      <c r="U25" s="15"/>
      <c r="V25" s="15"/>
      <c r="W25" s="15"/>
      <c r="X25" s="15"/>
    </row>
    <row r="26" spans="1:24" x14ac:dyDescent="0.2">
      <c r="A26" s="33">
        <v>44847</v>
      </c>
      <c r="B26" s="20" t="s">
        <v>45</v>
      </c>
      <c r="C26" s="20" t="s">
        <v>29</v>
      </c>
      <c r="D26">
        <v>1254</v>
      </c>
      <c r="E26" s="27">
        <v>1109.18</v>
      </c>
      <c r="F26" s="15">
        <v>1.87</v>
      </c>
      <c r="G26" s="30">
        <v>1045.8</v>
      </c>
      <c r="H26" s="15">
        <v>61.51</v>
      </c>
      <c r="I26" s="15"/>
      <c r="J26" s="15"/>
      <c r="K26" s="15"/>
      <c r="L26" s="15"/>
      <c r="M26" s="15"/>
      <c r="N26" s="15"/>
      <c r="O26" s="15"/>
      <c r="P26" s="15"/>
      <c r="Q26" s="15">
        <f>SUM(Table3[[#This Row],[Current Bank]]-SUM(Table3[[#This Row],[VAT]:[Play Area]]))</f>
        <v>2.2737367544323206E-13</v>
      </c>
      <c r="R26" s="15"/>
      <c r="S26" s="15"/>
      <c r="T26" s="15"/>
      <c r="U26" s="15"/>
      <c r="V26" s="15"/>
      <c r="W26" s="15"/>
      <c r="X26" s="15"/>
    </row>
    <row r="27" spans="1:24" x14ac:dyDescent="0.2">
      <c r="A27" s="33">
        <v>44848</v>
      </c>
      <c r="B27" s="20" t="s">
        <v>22</v>
      </c>
      <c r="C27" s="20" t="s">
        <v>27</v>
      </c>
      <c r="D27">
        <v>1250</v>
      </c>
      <c r="E27" s="27">
        <v>97.5</v>
      </c>
      <c r="F27" s="15"/>
      <c r="G27" s="30"/>
      <c r="H27" s="15"/>
      <c r="I27" s="15"/>
      <c r="J27" s="15"/>
      <c r="K27" s="15"/>
      <c r="L27" s="15">
        <v>97.5</v>
      </c>
      <c r="M27" s="15"/>
      <c r="N27" s="15"/>
      <c r="O27" s="15"/>
      <c r="P27" s="15"/>
      <c r="Q27" s="15">
        <f>SUM(Table3[[#This Row],[Current Bank]]-SUM(Table3[[#This Row],[VAT]:[Play Area]]))</f>
        <v>0</v>
      </c>
      <c r="R27" s="15"/>
      <c r="S27" s="15"/>
      <c r="T27" s="15"/>
      <c r="U27" s="15"/>
      <c r="V27" s="15"/>
      <c r="W27" s="15"/>
      <c r="X27" s="15"/>
    </row>
    <row r="28" spans="1:24" x14ac:dyDescent="0.2">
      <c r="A28" s="33">
        <v>44852</v>
      </c>
      <c r="B28" s="20" t="s">
        <v>24</v>
      </c>
      <c r="C28" s="20" t="s">
        <v>77</v>
      </c>
      <c r="D28">
        <v>1246</v>
      </c>
      <c r="E28" s="27">
        <v>162.80000000000001</v>
      </c>
      <c r="F28" s="15"/>
      <c r="G28" s="30"/>
      <c r="H28" s="15"/>
      <c r="I28" s="15"/>
      <c r="J28" s="15">
        <v>162.80000000000001</v>
      </c>
      <c r="K28" s="15"/>
      <c r="L28" s="15"/>
      <c r="M28" s="15"/>
      <c r="N28" s="15"/>
      <c r="O28" s="15"/>
      <c r="P28" s="15"/>
      <c r="Q28" s="15">
        <f>SUM(Table3[[#This Row],[Current Bank]]-SUM(Table3[[#This Row],[VAT]:[Play Area]]))</f>
        <v>0</v>
      </c>
      <c r="R28" s="15"/>
      <c r="S28" s="15"/>
      <c r="T28" s="15"/>
      <c r="U28" s="15"/>
      <c r="V28" s="15"/>
      <c r="W28" s="15"/>
      <c r="X28" s="15"/>
    </row>
    <row r="29" spans="1:24" x14ac:dyDescent="0.2">
      <c r="A29" s="33">
        <v>44852</v>
      </c>
      <c r="B29" s="20" t="s">
        <v>54</v>
      </c>
      <c r="C29" s="20" t="s">
        <v>78</v>
      </c>
      <c r="D29">
        <v>1258</v>
      </c>
      <c r="E29" s="27">
        <v>45</v>
      </c>
      <c r="F29" s="15"/>
      <c r="G29" s="30"/>
      <c r="H29" s="15"/>
      <c r="I29" s="15"/>
      <c r="J29" s="15"/>
      <c r="K29" s="15"/>
      <c r="L29" s="15"/>
      <c r="M29" s="15"/>
      <c r="N29" s="15"/>
      <c r="O29" s="15"/>
      <c r="P29" s="15">
        <v>45</v>
      </c>
      <c r="Q29" s="15">
        <f>SUM(Table3[[#This Row],[Current Bank]]-SUM(Table3[[#This Row],[VAT]:[Play Area]]))</f>
        <v>0</v>
      </c>
      <c r="R29" s="15"/>
      <c r="S29" s="15"/>
      <c r="T29" s="15"/>
      <c r="U29" s="15"/>
      <c r="V29" s="15"/>
      <c r="W29" s="15"/>
      <c r="X29" s="15"/>
    </row>
    <row r="30" spans="1:24" x14ac:dyDescent="0.2">
      <c r="A30" s="33">
        <v>44852</v>
      </c>
      <c r="B30" s="20" t="s">
        <v>17</v>
      </c>
      <c r="C30" s="20" t="s">
        <v>68</v>
      </c>
      <c r="D30">
        <v>1237</v>
      </c>
      <c r="E30" s="27">
        <v>25</v>
      </c>
      <c r="F30" s="15"/>
      <c r="G30" s="30"/>
      <c r="H30" s="15"/>
      <c r="I30" s="15"/>
      <c r="J30" s="15"/>
      <c r="K30" s="15"/>
      <c r="L30" s="15"/>
      <c r="M30" s="15"/>
      <c r="N30" s="15"/>
      <c r="O30" s="15">
        <v>25</v>
      </c>
      <c r="P30" s="15"/>
      <c r="Q30" s="15">
        <f>SUM(Table3[[#This Row],[Current Bank]]-SUM(Table3[[#This Row],[VAT]:[Play Area]]))</f>
        <v>0</v>
      </c>
      <c r="R30" s="15"/>
      <c r="S30" s="15"/>
      <c r="T30" s="15"/>
      <c r="U30" s="15"/>
      <c r="V30" s="15"/>
      <c r="W30" s="15"/>
      <c r="X30" s="15"/>
    </row>
    <row r="31" spans="1:24" x14ac:dyDescent="0.2">
      <c r="A31" s="33">
        <v>44866</v>
      </c>
      <c r="B31" s="20" t="s">
        <v>55</v>
      </c>
      <c r="C31" s="20" t="s">
        <v>79</v>
      </c>
      <c r="D31">
        <v>1252</v>
      </c>
      <c r="E31" s="27">
        <v>240</v>
      </c>
      <c r="F31" s="15">
        <v>40</v>
      </c>
      <c r="G31" s="30"/>
      <c r="H31" s="15"/>
      <c r="I31" s="15"/>
      <c r="J31" s="15"/>
      <c r="K31" s="15"/>
      <c r="L31" s="15"/>
      <c r="M31" s="15"/>
      <c r="N31" s="15"/>
      <c r="O31" s="15">
        <v>200</v>
      </c>
      <c r="P31" s="15"/>
      <c r="Q31" s="15">
        <f>SUM(Table3[[#This Row],[Current Bank]]-SUM(Table3[[#This Row],[VAT]:[Play Area]]))</f>
        <v>0</v>
      </c>
      <c r="R31" s="15"/>
      <c r="S31" s="15"/>
      <c r="T31" s="15"/>
      <c r="U31" s="15"/>
      <c r="V31" s="15"/>
      <c r="W31" s="15"/>
      <c r="X31" s="15"/>
    </row>
    <row r="32" spans="1:24" x14ac:dyDescent="0.2">
      <c r="A32" s="33">
        <v>44866</v>
      </c>
      <c r="B32" s="20" t="s">
        <v>56</v>
      </c>
      <c r="C32" s="20" t="s">
        <v>80</v>
      </c>
      <c r="D32">
        <v>1257</v>
      </c>
      <c r="E32" s="27">
        <v>1437.6</v>
      </c>
      <c r="F32" s="15">
        <v>239.6</v>
      </c>
      <c r="G32" s="30"/>
      <c r="H32" s="15"/>
      <c r="I32" s="15"/>
      <c r="J32" s="15"/>
      <c r="K32" s="15"/>
      <c r="L32" s="15"/>
      <c r="M32" s="15"/>
      <c r="N32" s="15"/>
      <c r="O32" s="15"/>
      <c r="P32" s="15">
        <v>1198</v>
      </c>
      <c r="Q32" s="15">
        <f>SUM(Table3[[#This Row],[Current Bank]]-SUM(Table3[[#This Row],[VAT]:[Play Area]]))</f>
        <v>0</v>
      </c>
      <c r="R32" s="15"/>
      <c r="S32" s="15"/>
      <c r="T32" s="15"/>
      <c r="U32" s="15"/>
      <c r="V32" s="15"/>
      <c r="W32" s="15"/>
      <c r="X32" s="15"/>
    </row>
    <row r="33" spans="1:24" x14ac:dyDescent="0.2">
      <c r="A33" s="33">
        <v>44879</v>
      </c>
      <c r="B33" s="20" t="s">
        <v>57</v>
      </c>
      <c r="C33" s="20" t="s">
        <v>81</v>
      </c>
      <c r="D33">
        <v>1256</v>
      </c>
      <c r="E33" s="27">
        <v>3333.12</v>
      </c>
      <c r="F33" s="15">
        <v>555.52</v>
      </c>
      <c r="G33" s="30"/>
      <c r="H33" s="15"/>
      <c r="I33" s="15"/>
      <c r="J33" s="15"/>
      <c r="K33" s="15"/>
      <c r="L33" s="15"/>
      <c r="M33" s="15"/>
      <c r="N33" s="15"/>
      <c r="O33" s="15"/>
      <c r="P33" s="15">
        <v>2777.6</v>
      </c>
      <c r="Q33" s="15">
        <f>SUM(Table3[[#This Row],[Current Bank]]-SUM(Table3[[#This Row],[VAT]:[Play Area]]))</f>
        <v>0</v>
      </c>
      <c r="R33" s="15"/>
      <c r="S33" s="15"/>
      <c r="T33" s="15"/>
      <c r="U33" s="15"/>
      <c r="V33" s="15"/>
      <c r="W33" s="15"/>
      <c r="X33" s="15"/>
    </row>
    <row r="34" spans="1:24" x14ac:dyDescent="0.2">
      <c r="A34" s="33">
        <v>44881</v>
      </c>
      <c r="B34" s="20" t="s">
        <v>54</v>
      </c>
      <c r="C34" s="20" t="s">
        <v>78</v>
      </c>
      <c r="D34">
        <v>1260</v>
      </c>
      <c r="E34" s="27">
        <v>45</v>
      </c>
      <c r="F34" s="15"/>
      <c r="G34" s="30"/>
      <c r="H34" s="15"/>
      <c r="I34" s="15"/>
      <c r="J34" s="15"/>
      <c r="K34" s="15"/>
      <c r="L34" s="15"/>
      <c r="M34" s="15"/>
      <c r="N34" s="15"/>
      <c r="O34" s="15"/>
      <c r="P34" s="15">
        <v>45</v>
      </c>
      <c r="Q34" s="15">
        <f>SUM(Table3[[#This Row],[Current Bank]]-SUM(Table3[[#This Row],[VAT]:[Play Area]]))</f>
        <v>0</v>
      </c>
      <c r="R34" s="15"/>
      <c r="S34" s="15"/>
      <c r="T34" s="15"/>
      <c r="U34" s="15"/>
      <c r="V34" s="15"/>
      <c r="W34" s="15"/>
      <c r="X34" s="15"/>
    </row>
    <row r="35" spans="1:24" x14ac:dyDescent="0.2">
      <c r="A35" s="33">
        <v>44902</v>
      </c>
      <c r="B35" s="20" t="s">
        <v>50</v>
      </c>
      <c r="C35" s="20" t="s">
        <v>82</v>
      </c>
      <c r="D35">
        <v>1262</v>
      </c>
      <c r="E35" s="27">
        <v>9.89</v>
      </c>
      <c r="F35" s="15">
        <v>1.65</v>
      </c>
      <c r="G35" s="30"/>
      <c r="H35" s="15"/>
      <c r="I35" s="15"/>
      <c r="J35" s="15"/>
      <c r="K35" s="15"/>
      <c r="L35" s="15"/>
      <c r="M35" s="15"/>
      <c r="N35" s="15"/>
      <c r="O35" s="15"/>
      <c r="P35" s="15">
        <v>8.24</v>
      </c>
      <c r="Q35" s="15"/>
      <c r="R35" s="15"/>
      <c r="S35" s="15"/>
      <c r="T35" s="15"/>
      <c r="U35" s="15"/>
      <c r="V35" s="15"/>
      <c r="W35" s="15"/>
      <c r="X35" s="15"/>
    </row>
    <row r="36" spans="1:24" x14ac:dyDescent="0.2">
      <c r="A36" s="33">
        <v>44902</v>
      </c>
      <c r="B36" s="20" t="s">
        <v>58</v>
      </c>
      <c r="C36" s="20" t="s">
        <v>83</v>
      </c>
      <c r="D36">
        <v>1263</v>
      </c>
      <c r="E36" s="27">
        <v>34.72</v>
      </c>
      <c r="F36" s="15">
        <v>5.79</v>
      </c>
      <c r="G36" s="30"/>
      <c r="H36" s="15"/>
      <c r="I36" s="15"/>
      <c r="J36" s="15"/>
      <c r="K36" s="15"/>
      <c r="L36" s="15"/>
      <c r="M36" s="15"/>
      <c r="N36" s="15"/>
      <c r="O36" s="15"/>
      <c r="P36" s="15">
        <v>28.93</v>
      </c>
      <c r="Q36" s="15">
        <f>SUM(Table3[[#This Row],[Current Bank]]-SUM(Table3[[#This Row],[VAT]:[Play Area]]))</f>
        <v>0</v>
      </c>
      <c r="R36" s="15"/>
      <c r="S36" s="15"/>
      <c r="T36" s="15"/>
      <c r="U36" s="15"/>
      <c r="V36" s="15"/>
      <c r="W36" s="15"/>
      <c r="X36" s="15"/>
    </row>
    <row r="37" spans="1:24" x14ac:dyDescent="0.2">
      <c r="A37" s="33">
        <v>44918</v>
      </c>
      <c r="B37" s="20" t="s">
        <v>26</v>
      </c>
      <c r="C37" s="20" t="s">
        <v>84</v>
      </c>
      <c r="D37">
        <v>1264</v>
      </c>
      <c r="E37" s="27">
        <v>87.54</v>
      </c>
      <c r="F37" s="15">
        <v>14.59</v>
      </c>
      <c r="G37" s="30"/>
      <c r="H37" s="15"/>
      <c r="I37" s="15"/>
      <c r="J37" s="15"/>
      <c r="K37" s="15"/>
      <c r="L37" s="15"/>
      <c r="M37" s="15"/>
      <c r="N37" s="15"/>
      <c r="O37" s="15"/>
      <c r="P37" s="15">
        <v>72.95</v>
      </c>
      <c r="Q37" s="15">
        <f>SUM(Table3[[#This Row],[Current Bank]]-SUM(Table3[[#This Row],[VAT]:[Play Area]]))</f>
        <v>0</v>
      </c>
      <c r="R37" s="15"/>
      <c r="S37" s="15"/>
      <c r="T37" s="15"/>
      <c r="U37" s="15"/>
      <c r="V37" s="15"/>
      <c r="W37" s="15"/>
      <c r="X37" s="15"/>
    </row>
    <row r="38" spans="1:24" x14ac:dyDescent="0.2">
      <c r="A38" s="33">
        <v>44935</v>
      </c>
      <c r="B38" s="20" t="s">
        <v>24</v>
      </c>
      <c r="C38" s="20" t="s">
        <v>85</v>
      </c>
      <c r="D38">
        <v>1261</v>
      </c>
      <c r="E38" s="27">
        <v>173</v>
      </c>
      <c r="F38" s="15"/>
      <c r="G38" s="30"/>
      <c r="H38" s="15"/>
      <c r="I38" s="15"/>
      <c r="J38" s="15">
        <v>173</v>
      </c>
      <c r="K38" s="15"/>
      <c r="L38" s="15"/>
      <c r="M38" s="15"/>
      <c r="N38" s="15"/>
      <c r="O38" s="15"/>
      <c r="P38" s="15"/>
      <c r="Q38" s="15">
        <f>SUM(Table3[[#This Row],[Current Bank]]-SUM(Table3[[#This Row],[VAT]:[Play Area]]))</f>
        <v>0</v>
      </c>
      <c r="R38" s="15"/>
      <c r="S38" s="15"/>
      <c r="T38" s="15"/>
      <c r="U38" s="15"/>
      <c r="V38" s="15"/>
      <c r="W38" s="15"/>
      <c r="X38" s="15"/>
    </row>
    <row r="39" spans="1:24" x14ac:dyDescent="0.2">
      <c r="A39" s="33">
        <v>44937</v>
      </c>
      <c r="B39" s="20" t="s">
        <v>45</v>
      </c>
      <c r="C39" s="20" t="s">
        <v>29</v>
      </c>
      <c r="D39">
        <v>1268</v>
      </c>
      <c r="E39" s="27">
        <v>1087.05</v>
      </c>
      <c r="F39" s="15">
        <v>5.97</v>
      </c>
      <c r="G39" s="30">
        <v>992.35</v>
      </c>
      <c r="H39" s="15">
        <v>88.73</v>
      </c>
      <c r="I39" s="15"/>
      <c r="J39" s="15"/>
      <c r="K39" s="15"/>
      <c r="L39" s="15"/>
      <c r="M39" s="15"/>
      <c r="N39" s="15"/>
      <c r="O39" s="15"/>
      <c r="P39" s="15"/>
      <c r="Q39" s="15">
        <f>SUM(Table3[[#This Row],[Current Bank]]-SUM(Table3[[#This Row],[VAT]:[Play Area]]))</f>
        <v>0</v>
      </c>
      <c r="R39" s="15"/>
      <c r="S39" s="15"/>
      <c r="T39" s="15"/>
      <c r="U39" s="15"/>
      <c r="V39" s="15"/>
      <c r="W39" s="15"/>
      <c r="X39" s="15"/>
    </row>
    <row r="40" spans="1:24" x14ac:dyDescent="0.2">
      <c r="A40" s="33">
        <v>44943</v>
      </c>
      <c r="B40" s="20" t="s">
        <v>22</v>
      </c>
      <c r="C40" s="20" t="s">
        <v>86</v>
      </c>
      <c r="D40">
        <v>1245</v>
      </c>
      <c r="E40" s="27">
        <v>132</v>
      </c>
      <c r="F40" s="15"/>
      <c r="G40" s="30"/>
      <c r="H40" s="15"/>
      <c r="I40" s="15"/>
      <c r="J40" s="15"/>
      <c r="K40" s="15"/>
      <c r="L40" s="15"/>
      <c r="M40" s="15"/>
      <c r="N40" s="15"/>
      <c r="O40" s="15">
        <v>132</v>
      </c>
      <c r="P40" s="15"/>
      <c r="Q40" s="15">
        <f>SUM(Table3[[#This Row],[Current Bank]]-SUM(Table3[[#This Row],[VAT]:[Play Area]]))</f>
        <v>0</v>
      </c>
      <c r="R40" s="15"/>
      <c r="S40" s="15"/>
      <c r="T40" s="15"/>
      <c r="U40" s="15"/>
      <c r="V40" s="15"/>
      <c r="W40" s="15"/>
      <c r="X40" s="15"/>
    </row>
    <row r="41" spans="1:24" x14ac:dyDescent="0.2">
      <c r="A41" s="33">
        <v>44943</v>
      </c>
      <c r="B41" s="20" t="s">
        <v>59</v>
      </c>
      <c r="C41" s="20" t="s">
        <v>87</v>
      </c>
      <c r="D41">
        <v>1269</v>
      </c>
      <c r="E41" s="27">
        <v>35.909999999999997</v>
      </c>
      <c r="F41" s="15">
        <v>5.99</v>
      </c>
      <c r="G41" s="30"/>
      <c r="H41" s="15"/>
      <c r="I41" s="15"/>
      <c r="J41" s="15"/>
      <c r="K41" s="15"/>
      <c r="L41" s="15"/>
      <c r="M41" s="15"/>
      <c r="N41" s="15"/>
      <c r="O41" s="15">
        <v>29.92</v>
      </c>
      <c r="P41" s="15"/>
      <c r="Q41" s="15">
        <f>SUM(Table3[[#This Row],[Current Bank]]-SUM(Table3[[#This Row],[VAT]:[Play Area]]))</f>
        <v>-7.1054273576010019E-15</v>
      </c>
      <c r="R41" s="15"/>
      <c r="S41" s="15"/>
      <c r="T41" s="15"/>
      <c r="U41" s="15"/>
      <c r="V41" s="15"/>
      <c r="W41" s="15"/>
      <c r="X41" s="15"/>
    </row>
    <row r="42" spans="1:24" x14ac:dyDescent="0.2">
      <c r="A42" s="33">
        <v>44943</v>
      </c>
      <c r="B42" s="20" t="s">
        <v>22</v>
      </c>
      <c r="C42" s="20" t="s">
        <v>86</v>
      </c>
      <c r="D42">
        <v>1266</v>
      </c>
      <c r="E42" s="27">
        <v>132</v>
      </c>
      <c r="F42" s="15"/>
      <c r="G42" s="30"/>
      <c r="H42" s="15"/>
      <c r="I42" s="15"/>
      <c r="J42" s="15"/>
      <c r="K42" s="15"/>
      <c r="L42" s="15"/>
      <c r="M42" s="15"/>
      <c r="N42" s="15"/>
      <c r="O42" s="15">
        <v>132</v>
      </c>
      <c r="P42" s="15"/>
      <c r="Q42" s="15">
        <f>SUM(Table3[[#This Row],[Current Bank]]-SUM(Table3[[#This Row],[VAT]:[Play Area]]))</f>
        <v>0</v>
      </c>
      <c r="R42" s="15"/>
      <c r="S42" s="15"/>
      <c r="T42" s="15"/>
      <c r="U42" s="15"/>
      <c r="V42" s="15"/>
      <c r="W42" s="15"/>
      <c r="X42" s="15"/>
    </row>
    <row r="43" spans="1:24" x14ac:dyDescent="0.2">
      <c r="A43" s="33">
        <v>44943</v>
      </c>
      <c r="B43" s="20" t="s">
        <v>22</v>
      </c>
      <c r="C43" s="20" t="s">
        <v>27</v>
      </c>
      <c r="D43">
        <v>1267</v>
      </c>
      <c r="E43" s="27">
        <v>97.5</v>
      </c>
      <c r="F43" s="15"/>
      <c r="G43" s="30"/>
      <c r="H43" s="15"/>
      <c r="I43" s="15"/>
      <c r="J43" s="15"/>
      <c r="K43" s="15"/>
      <c r="L43" s="15">
        <v>97.5</v>
      </c>
      <c r="M43" s="15"/>
      <c r="N43" s="15"/>
      <c r="O43" s="15"/>
      <c r="P43" s="15"/>
      <c r="Q43" s="15">
        <f>SUM(Table3[[#This Row],[Current Bank]]-SUM(Table3[[#This Row],[VAT]:[Play Area]]))</f>
        <v>0</v>
      </c>
      <c r="R43" s="15"/>
      <c r="S43" s="15"/>
      <c r="T43" s="15"/>
      <c r="U43" s="15"/>
      <c r="V43" s="15"/>
      <c r="W43" s="15"/>
      <c r="X43" s="15"/>
    </row>
    <row r="44" spans="1:24" x14ac:dyDescent="0.2">
      <c r="A44" s="33">
        <v>44946</v>
      </c>
      <c r="B44" s="20" t="s">
        <v>17</v>
      </c>
      <c r="C44" s="20" t="s">
        <v>88</v>
      </c>
      <c r="D44">
        <v>1251</v>
      </c>
      <c r="E44" s="27">
        <v>138.88999999999999</v>
      </c>
      <c r="F44" s="15"/>
      <c r="G44" s="30"/>
      <c r="H44" s="15"/>
      <c r="I44" s="15"/>
      <c r="J44" s="15"/>
      <c r="K44" s="15"/>
      <c r="L44" s="15"/>
      <c r="M44" s="15"/>
      <c r="N44" s="15"/>
      <c r="O44" s="15">
        <v>138.88999999999999</v>
      </c>
      <c r="P44" s="15"/>
      <c r="Q44" s="15">
        <f>SUM(Table3[[#This Row],[Current Bank]]-SUM(Table3[[#This Row],[VAT]:[Play Area]]))</f>
        <v>0</v>
      </c>
      <c r="R44" s="15"/>
      <c r="S44" s="15"/>
      <c r="T44" s="15"/>
      <c r="U44" s="15"/>
      <c r="V44" s="15"/>
      <c r="W44" s="15"/>
      <c r="X44" s="15"/>
    </row>
    <row r="45" spans="1:24" x14ac:dyDescent="0.2">
      <c r="A45" s="33">
        <v>44957</v>
      </c>
      <c r="B45" t="s">
        <v>39</v>
      </c>
      <c r="C45" s="20" t="s">
        <v>89</v>
      </c>
      <c r="D45">
        <v>1270</v>
      </c>
      <c r="E45" s="27">
        <v>1932</v>
      </c>
      <c r="F45" s="15">
        <v>322</v>
      </c>
      <c r="G45" s="30"/>
      <c r="H45" s="15"/>
      <c r="I45" s="15"/>
      <c r="J45" s="15"/>
      <c r="K45" s="15"/>
      <c r="L45" s="15"/>
      <c r="M45" s="15"/>
      <c r="N45" s="15"/>
      <c r="O45" s="15"/>
      <c r="P45" s="15">
        <v>1610</v>
      </c>
      <c r="Q45" s="15">
        <f>SUM(Table3[[#This Row],[Current Bank]]-SUM(Table3[[#This Row],[VAT]:[Play Area]]))</f>
        <v>0</v>
      </c>
      <c r="R45" s="15"/>
      <c r="S45" s="15"/>
      <c r="T45" s="15"/>
      <c r="U45" s="15"/>
      <c r="V45" s="15"/>
      <c r="W45" s="15"/>
      <c r="X45" s="15"/>
    </row>
    <row r="46" spans="1:24" x14ac:dyDescent="0.2">
      <c r="A46" s="33">
        <v>44971</v>
      </c>
      <c r="B46" s="20" t="s">
        <v>18</v>
      </c>
      <c r="C46" s="20" t="s">
        <v>31</v>
      </c>
      <c r="D46">
        <v>1272</v>
      </c>
      <c r="E46" s="27">
        <v>207.65</v>
      </c>
      <c r="F46" s="15">
        <v>34.61</v>
      </c>
      <c r="G46" s="30"/>
      <c r="H46" s="15"/>
      <c r="I46" s="15"/>
      <c r="J46" s="15"/>
      <c r="K46" s="15"/>
      <c r="L46" s="15"/>
      <c r="M46" s="15"/>
      <c r="N46" s="15"/>
      <c r="O46" s="15">
        <v>173.04</v>
      </c>
      <c r="P46" s="15"/>
      <c r="Q46" s="15">
        <f>SUM(Table3[[#This Row],[Current Bank]]-SUM(Table3[[#This Row],[VAT]:[Play Area]]))</f>
        <v>2.8421709430404007E-14</v>
      </c>
      <c r="R46" s="15"/>
      <c r="S46" s="15"/>
      <c r="T46" s="15"/>
      <c r="U46" s="15"/>
      <c r="V46" s="15"/>
      <c r="W46" s="15"/>
      <c r="X46" s="15"/>
    </row>
    <row r="47" spans="1:24" x14ac:dyDescent="0.2">
      <c r="A47" s="33">
        <v>44994</v>
      </c>
      <c r="B47" s="20" t="s">
        <v>45</v>
      </c>
      <c r="C47" s="20" t="s">
        <v>29</v>
      </c>
      <c r="D47">
        <v>1277</v>
      </c>
      <c r="E47" s="27">
        <v>1113.47</v>
      </c>
      <c r="F47" s="15">
        <v>7.12</v>
      </c>
      <c r="G47" s="30">
        <v>1016.82</v>
      </c>
      <c r="H47" s="15">
        <v>89.53</v>
      </c>
      <c r="I47" s="15"/>
      <c r="J47" s="15"/>
      <c r="K47" s="15"/>
      <c r="L47" s="15"/>
      <c r="M47" s="15"/>
      <c r="N47" s="15"/>
      <c r="O47" s="15"/>
      <c r="P47" s="15"/>
      <c r="Q47" s="15">
        <f>SUM(Table3[[#This Row],[Current Bank]]-SUM(Table3[[#This Row],[VAT]:[Play Area]]))</f>
        <v>0</v>
      </c>
      <c r="R47" s="15"/>
      <c r="S47" s="15"/>
      <c r="T47" s="15"/>
      <c r="U47" s="15"/>
      <c r="V47" s="15"/>
      <c r="W47" s="15"/>
      <c r="X47" s="15"/>
    </row>
    <row r="48" spans="1:24" x14ac:dyDescent="0.2">
      <c r="A48" s="33">
        <v>44998</v>
      </c>
      <c r="B48" s="20" t="s">
        <v>60</v>
      </c>
      <c r="C48" s="20" t="s">
        <v>90</v>
      </c>
      <c r="D48">
        <v>1276</v>
      </c>
      <c r="E48" s="27">
        <v>7788.72</v>
      </c>
      <c r="F48" s="15">
        <v>1298.1199999999999</v>
      </c>
      <c r="G48" s="30"/>
      <c r="H48" s="15"/>
      <c r="I48" s="15"/>
      <c r="J48" s="15"/>
      <c r="K48" s="15"/>
      <c r="L48" s="15"/>
      <c r="M48" s="15"/>
      <c r="N48" s="15"/>
      <c r="O48" s="15"/>
      <c r="P48" s="15">
        <v>6490.6</v>
      </c>
      <c r="Q48" s="15">
        <f>SUM(Table3[[#This Row],[Current Bank]]-SUM(Table3[[#This Row],[VAT]:[Play Area]]))</f>
        <v>0</v>
      </c>
      <c r="R48" s="15"/>
      <c r="S48" s="15"/>
      <c r="T48" s="15"/>
      <c r="U48" s="15"/>
      <c r="V48" s="15"/>
      <c r="W48" s="15"/>
      <c r="X48" s="15"/>
    </row>
    <row r="49" spans="1:24" x14ac:dyDescent="0.2">
      <c r="A49" s="33">
        <v>44998</v>
      </c>
      <c r="B49" s="20" t="s">
        <v>51</v>
      </c>
      <c r="C49" s="20" t="s">
        <v>91</v>
      </c>
      <c r="D49">
        <v>1275</v>
      </c>
      <c r="E49" s="27">
        <v>210</v>
      </c>
      <c r="F49" s="15"/>
      <c r="G49" s="30"/>
      <c r="H49" s="15"/>
      <c r="I49" s="15"/>
      <c r="J49" s="15"/>
      <c r="K49" s="15"/>
      <c r="L49" s="15"/>
      <c r="M49" s="15"/>
      <c r="N49" s="15"/>
      <c r="O49" s="15"/>
      <c r="P49" s="15">
        <v>210</v>
      </c>
      <c r="Q49" s="15">
        <f>SUM(Table3[[#This Row],[Current Bank]]-SUM(Table3[[#This Row],[VAT]:[Play Area]]))</f>
        <v>0</v>
      </c>
      <c r="R49" s="15"/>
      <c r="S49" s="15"/>
      <c r="T49" s="15"/>
      <c r="U49" s="15"/>
      <c r="V49" s="15"/>
      <c r="W49" s="15"/>
      <c r="X49" s="15"/>
    </row>
    <row r="50" spans="1:24" x14ac:dyDescent="0.2">
      <c r="A50" s="33">
        <v>44999</v>
      </c>
      <c r="B50" s="20" t="s">
        <v>22</v>
      </c>
      <c r="C50" s="20" t="s">
        <v>27</v>
      </c>
      <c r="D50">
        <v>1274</v>
      </c>
      <c r="E50" s="27">
        <v>97.5</v>
      </c>
      <c r="F50" s="15"/>
      <c r="G50" s="30"/>
      <c r="H50" s="15"/>
      <c r="I50" s="15"/>
      <c r="J50" s="15"/>
      <c r="K50" s="15"/>
      <c r="L50" s="15">
        <v>97.5</v>
      </c>
      <c r="M50" s="15"/>
      <c r="N50" s="15"/>
      <c r="O50" s="15"/>
      <c r="P50" s="15"/>
      <c r="Q50" s="15">
        <f>SUM(Table3[[#This Row],[Current Bank]]-SUM(Table3[[#This Row],[VAT]:[Play Area]]))</f>
        <v>0</v>
      </c>
      <c r="R50" s="15"/>
      <c r="S50" s="15"/>
      <c r="T50" s="15"/>
      <c r="U50" s="15"/>
      <c r="V50" s="15"/>
      <c r="W50" s="15"/>
      <c r="X50" s="15"/>
    </row>
    <row r="51" spans="1:24" x14ac:dyDescent="0.2">
      <c r="A51" s="33">
        <v>45002</v>
      </c>
      <c r="B51" s="20" t="s">
        <v>61</v>
      </c>
      <c r="C51" s="20" t="s">
        <v>92</v>
      </c>
      <c r="D51">
        <v>1278</v>
      </c>
      <c r="E51" s="27">
        <v>300</v>
      </c>
      <c r="F51" s="15">
        <v>50</v>
      </c>
      <c r="G51" s="30"/>
      <c r="H51" s="15"/>
      <c r="I51" s="15"/>
      <c r="J51" s="15"/>
      <c r="K51" s="15"/>
      <c r="L51" s="15"/>
      <c r="M51" s="15"/>
      <c r="N51" s="15"/>
      <c r="O51" s="15">
        <v>250</v>
      </c>
      <c r="P51" s="15"/>
      <c r="Q51" s="15">
        <f>SUM(Table3[[#This Row],[Current Bank]]-SUM(Table3[[#This Row],[VAT]:[Play Area]]))</f>
        <v>0</v>
      </c>
      <c r="R51" s="15"/>
      <c r="S51" s="15"/>
      <c r="T51" s="15"/>
      <c r="U51" s="15"/>
      <c r="V51" s="15"/>
      <c r="W51" s="15"/>
      <c r="X51" s="15"/>
    </row>
    <row r="52" spans="1:24" x14ac:dyDescent="0.2">
      <c r="A52" s="33">
        <v>44965</v>
      </c>
      <c r="B52" s="20" t="s">
        <v>18</v>
      </c>
      <c r="C52" s="20" t="s">
        <v>94</v>
      </c>
      <c r="D52">
        <v>1273</v>
      </c>
      <c r="E52" s="27">
        <v>192.07</v>
      </c>
      <c r="F52" s="15">
        <v>32.01</v>
      </c>
      <c r="G52" s="30"/>
      <c r="H52" s="15"/>
      <c r="I52" s="15"/>
      <c r="J52" s="15"/>
      <c r="K52" s="15"/>
      <c r="L52" s="15"/>
      <c r="M52" s="15"/>
      <c r="N52" s="15"/>
      <c r="O52" s="15">
        <v>160.06</v>
      </c>
      <c r="P52" s="15"/>
      <c r="Q52" s="15">
        <f>SUM(Table3[[#This Row],[Current Bank]]-SUM(Table3[[#This Row],[VAT]:[Play Area]]))</f>
        <v>0</v>
      </c>
      <c r="R52" s="15"/>
      <c r="S52" s="15"/>
      <c r="T52" s="15"/>
      <c r="U52" s="15"/>
      <c r="V52" s="15"/>
      <c r="W52" s="15"/>
      <c r="X52" s="15"/>
    </row>
    <row r="53" spans="1:24" x14ac:dyDescent="0.2">
      <c r="A53" s="33">
        <v>44993</v>
      </c>
      <c r="B53" s="20" t="s">
        <v>18</v>
      </c>
      <c r="C53" s="20" t="s">
        <v>95</v>
      </c>
      <c r="D53">
        <v>1280</v>
      </c>
      <c r="E53" s="27">
        <v>192.07</v>
      </c>
      <c r="F53" s="15">
        <v>32.01</v>
      </c>
      <c r="G53" s="30"/>
      <c r="H53" s="15"/>
      <c r="I53" s="15"/>
      <c r="J53" s="15"/>
      <c r="K53" s="15"/>
      <c r="L53" s="15"/>
      <c r="M53" s="15"/>
      <c r="N53" s="15"/>
      <c r="O53" s="15">
        <v>160.06</v>
      </c>
      <c r="P53" s="15"/>
      <c r="Q53" s="15">
        <f>SUM(Table3[[#This Row],[Current Bank]]-SUM(Table3[[#This Row],[VAT]:[Play Area]]))</f>
        <v>0</v>
      </c>
      <c r="R53" s="15"/>
      <c r="S53" s="15"/>
      <c r="T53" s="15"/>
      <c r="U53" s="15"/>
      <c r="V53" s="15"/>
      <c r="W53" s="15"/>
      <c r="X53" s="15"/>
    </row>
    <row r="54" spans="1:24" x14ac:dyDescent="0.2">
      <c r="A54" s="33">
        <v>45005</v>
      </c>
      <c r="B54" s="20" t="s">
        <v>54</v>
      </c>
      <c r="C54" s="20" t="s">
        <v>78</v>
      </c>
      <c r="D54">
        <v>1281</v>
      </c>
      <c r="E54" s="27">
        <v>282</v>
      </c>
      <c r="F54" s="15"/>
      <c r="G54" s="30"/>
      <c r="H54" s="15"/>
      <c r="I54" s="15"/>
      <c r="J54" s="15"/>
      <c r="K54" s="15"/>
      <c r="L54" s="15"/>
      <c r="M54" s="15"/>
      <c r="N54" s="15"/>
      <c r="O54" s="15"/>
      <c r="P54" s="15">
        <v>282</v>
      </c>
      <c r="Q54" s="15">
        <f>SUM(Table3[[#This Row],[Current Bank]]-SUM(Table3[[#This Row],[VAT]:[Play Area]]))</f>
        <v>0</v>
      </c>
      <c r="R54" s="15"/>
      <c r="S54" s="15"/>
      <c r="T54" s="15"/>
      <c r="U54" s="15"/>
      <c r="V54" s="15"/>
      <c r="W54" s="15"/>
      <c r="X54" s="15"/>
    </row>
    <row r="55" spans="1:24" x14ac:dyDescent="0.2">
      <c r="A55" s="35"/>
      <c r="B55" s="21"/>
      <c r="C55" s="21"/>
      <c r="E55" s="27"/>
      <c r="F55" s="15"/>
      <c r="G55" s="30"/>
      <c r="H55" s="15"/>
      <c r="I55" s="15"/>
      <c r="J55" s="15"/>
      <c r="K55" s="15"/>
      <c r="L55" s="15"/>
      <c r="M55" s="15"/>
      <c r="N55" s="15"/>
      <c r="O55" s="15"/>
      <c r="P55" s="15"/>
      <c r="Q55" s="15">
        <f>SUM(Table3[[#This Row],[Current Bank]]-SUM(Table3[[#This Row],[VAT]:[Play Area]]))</f>
        <v>0</v>
      </c>
      <c r="R55" s="15"/>
      <c r="S55" s="15"/>
      <c r="T55" s="15"/>
      <c r="U55" s="15"/>
      <c r="V55" s="15"/>
      <c r="W55" s="15"/>
      <c r="X55" s="15"/>
    </row>
    <row r="56" spans="1:24" x14ac:dyDescent="0.2">
      <c r="A56" s="8"/>
      <c r="B56" s="6"/>
      <c r="C56" s="4" t="s">
        <v>10</v>
      </c>
      <c r="D56" s="4"/>
      <c r="E56" s="28">
        <f>SUM(E3:E55)</f>
        <v>30031.840000000004</v>
      </c>
      <c r="F56" s="28">
        <f>SUM(F3:F55)</f>
        <v>3258.6600000000003</v>
      </c>
      <c r="G56" s="28">
        <f>SUM(G3:G55)</f>
        <v>4520.53</v>
      </c>
      <c r="H56" s="28">
        <f>SUM(H3:H55)</f>
        <v>462.89</v>
      </c>
      <c r="I56" s="28">
        <f>SUM(I3:I55)</f>
        <v>0</v>
      </c>
      <c r="J56" s="28">
        <f>SUM(J3:J55)</f>
        <v>3235.8</v>
      </c>
      <c r="K56" s="28">
        <f>SUM(K3:K55)</f>
        <v>0</v>
      </c>
      <c r="L56" s="28">
        <f>SUM(L3:L55)</f>
        <v>390</v>
      </c>
      <c r="M56" s="28">
        <f>SUM(M3:M55)</f>
        <v>411.06</v>
      </c>
      <c r="N56" s="28">
        <f>SUM(N3:N55)</f>
        <v>160.06</v>
      </c>
      <c r="O56" s="28">
        <f>SUM(O3:O55)</f>
        <v>3868.23</v>
      </c>
      <c r="P56" s="28">
        <f>SUM(P3:P55)</f>
        <v>13724.61</v>
      </c>
      <c r="Q56" s="14">
        <f>SUM(Table3[[#This Row],[Current Bank]]-SUM(Table3[[#This Row],[VAT]:[Play Area]]))</f>
        <v>3.637978807091713E-12</v>
      </c>
      <c r="R56" s="14"/>
      <c r="S56" s="14"/>
      <c r="T56" s="14"/>
      <c r="U56" s="14"/>
      <c r="V56" s="14"/>
      <c r="W56" s="14"/>
      <c r="X56" s="14"/>
    </row>
    <row r="57" spans="1:24" x14ac:dyDescent="0.2">
      <c r="A57" s="1"/>
      <c r="B57" s="2"/>
      <c r="E57" s="27"/>
      <c r="F57" s="15"/>
      <c r="G57" s="30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x14ac:dyDescent="0.2">
      <c r="A58" s="1"/>
      <c r="B58" s="2"/>
      <c r="E58" s="27">
        <f>SUM(F56:P56)</f>
        <v>30031.84</v>
      </c>
      <c r="F58" s="15"/>
      <c r="G58" s="30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">
      <c r="A59" s="1"/>
      <c r="B59" s="2"/>
      <c r="D59" s="3"/>
      <c r="E59" s="27"/>
      <c r="F59" s="15"/>
      <c r="G59" s="30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">
      <c r="A60" s="1"/>
      <c r="B60" s="2"/>
      <c r="E60" s="27"/>
      <c r="F60" s="15"/>
      <c r="G60" s="30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">
      <c r="A61" s="1"/>
      <c r="B61" s="2"/>
      <c r="E61" s="27"/>
      <c r="F61" s="15"/>
      <c r="G61" s="3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x14ac:dyDescent="0.2">
      <c r="A62" s="1"/>
      <c r="B62" s="2"/>
      <c r="E62" s="27"/>
      <c r="F62" s="15"/>
      <c r="G62" s="3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">
      <c r="A63" s="1"/>
      <c r="B63" s="2"/>
      <c r="F63" s="15"/>
      <c r="G63" s="30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">
      <c r="A64" s="1"/>
      <c r="B64" s="2"/>
      <c r="F64" s="15"/>
      <c r="G64" s="30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">
      <c r="A65" s="1"/>
      <c r="B65" s="2"/>
      <c r="F65" s="15"/>
      <c r="G65" s="30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">
      <c r="A66" s="1"/>
      <c r="B66" s="2"/>
      <c r="F66" s="15"/>
      <c r="G66" s="30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">
      <c r="A67" s="1"/>
      <c r="B67" s="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">
      <c r="E70" t="s">
        <v>9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landscape" horizontalDpi="4294967292" verticalDpi="4294967292" r:id="rId1"/>
  <headerFooter alignWithMargins="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5" zoomScaleNormal="85" workbookViewId="0">
      <pane xSplit="1" ySplit="2" topLeftCell="B3" activePane="bottomRight" state="frozen"/>
      <selection pane="topRight" activeCell="C1" sqref="C1"/>
      <selection pane="bottomLeft" activeCell="A5" sqref="A5"/>
      <selection pane="bottomRight" activeCell="A30" sqref="A30:XFD30"/>
    </sheetView>
  </sheetViews>
  <sheetFormatPr defaultColWidth="8.85546875" defaultRowHeight="12.75" x14ac:dyDescent="0.2"/>
  <cols>
    <col min="1" max="1" width="10.42578125" customWidth="1"/>
    <col min="2" max="2" width="36" customWidth="1"/>
    <col min="3" max="3" width="14.28515625" customWidth="1"/>
    <col min="4" max="4" width="10.28515625" bestFit="1" customWidth="1"/>
    <col min="5" max="5" width="11.85546875" customWidth="1"/>
    <col min="6" max="6" width="11.5703125" customWidth="1"/>
    <col min="7" max="8" width="15.28515625" customWidth="1"/>
    <col min="9" max="9" width="11.42578125" customWidth="1"/>
    <col min="11" max="11" width="10.28515625" bestFit="1" customWidth="1"/>
    <col min="12" max="12" width="13.85546875" customWidth="1"/>
  </cols>
  <sheetData>
    <row r="1" spans="1:12" x14ac:dyDescent="0.2">
      <c r="A1" t="s">
        <v>40</v>
      </c>
    </row>
    <row r="2" spans="1:12" ht="25.5" x14ac:dyDescent="0.2">
      <c r="A2" s="36" t="s">
        <v>4</v>
      </c>
      <c r="B2" s="36" t="s">
        <v>6</v>
      </c>
      <c r="C2" s="37" t="s">
        <v>12</v>
      </c>
      <c r="D2" s="38" t="s">
        <v>1</v>
      </c>
      <c r="E2" s="38" t="s">
        <v>3</v>
      </c>
      <c r="F2" s="38" t="s">
        <v>11</v>
      </c>
      <c r="G2" s="38" t="s">
        <v>36</v>
      </c>
      <c r="H2" s="38" t="s">
        <v>38</v>
      </c>
      <c r="I2" s="38" t="s">
        <v>19</v>
      </c>
      <c r="J2" s="19"/>
      <c r="L2" s="19"/>
    </row>
    <row r="3" spans="1:12" x14ac:dyDescent="0.2">
      <c r="A3" s="23">
        <v>44662</v>
      </c>
      <c r="B3" s="37" t="s">
        <v>19</v>
      </c>
      <c r="C3" s="5">
        <v>0.13</v>
      </c>
      <c r="D3" s="5"/>
      <c r="E3" s="5"/>
      <c r="F3" s="5"/>
      <c r="G3" s="5"/>
      <c r="H3" s="5"/>
      <c r="I3" s="5">
        <v>0.13</v>
      </c>
      <c r="J3" s="3"/>
    </row>
    <row r="4" spans="1:12" x14ac:dyDescent="0.2">
      <c r="A4" s="23">
        <v>44690</v>
      </c>
      <c r="B4" s="37" t="s">
        <v>19</v>
      </c>
      <c r="C4" s="5">
        <v>0.11</v>
      </c>
      <c r="D4" s="5"/>
      <c r="E4" s="5"/>
      <c r="F4" s="5"/>
      <c r="G4" s="5"/>
      <c r="H4" s="5"/>
      <c r="I4" s="5">
        <v>0.11</v>
      </c>
      <c r="J4" s="3"/>
      <c r="K4" s="13"/>
      <c r="L4" s="7"/>
    </row>
    <row r="5" spans="1:12" x14ac:dyDescent="0.2">
      <c r="A5" s="23">
        <v>44664</v>
      </c>
      <c r="B5" s="37" t="s">
        <v>1</v>
      </c>
      <c r="C5" s="5">
        <v>11120</v>
      </c>
      <c r="D5" s="5">
        <v>11120</v>
      </c>
      <c r="E5" s="5"/>
      <c r="F5" s="5"/>
      <c r="G5" s="5"/>
      <c r="H5" s="5"/>
      <c r="I5" s="5"/>
      <c r="J5" s="3"/>
      <c r="K5" s="13"/>
      <c r="L5" s="7"/>
    </row>
    <row r="6" spans="1:12" x14ac:dyDescent="0.2">
      <c r="A6" s="40">
        <v>44704</v>
      </c>
      <c r="B6" s="37" t="s">
        <v>37</v>
      </c>
      <c r="C6" s="5">
        <v>40</v>
      </c>
      <c r="D6" s="5"/>
      <c r="E6" s="5"/>
      <c r="F6" s="5">
        <v>40</v>
      </c>
      <c r="G6" s="5"/>
      <c r="H6" s="5"/>
      <c r="I6" s="5"/>
      <c r="J6" s="3"/>
      <c r="K6" s="13"/>
      <c r="L6" s="7"/>
    </row>
    <row r="7" spans="1:12" x14ac:dyDescent="0.2">
      <c r="A7" s="40">
        <v>44718</v>
      </c>
      <c r="B7" s="37" t="s">
        <v>37</v>
      </c>
      <c r="C7" s="5">
        <v>8</v>
      </c>
      <c r="D7" s="5"/>
      <c r="E7" s="5"/>
      <c r="F7" s="5">
        <v>8</v>
      </c>
      <c r="G7" s="5"/>
      <c r="H7" s="5"/>
      <c r="I7" s="5"/>
      <c r="J7" s="3"/>
      <c r="K7" s="13"/>
      <c r="L7" s="7"/>
    </row>
    <row r="8" spans="1:12" x14ac:dyDescent="0.2">
      <c r="A8" s="23">
        <v>44721</v>
      </c>
      <c r="B8" s="37" t="s">
        <v>19</v>
      </c>
      <c r="C8" s="5">
        <v>0.12</v>
      </c>
      <c r="D8" s="5"/>
      <c r="E8" s="5"/>
      <c r="F8" s="5"/>
      <c r="G8" s="5"/>
      <c r="H8" s="5"/>
      <c r="I8" s="5">
        <v>0.12</v>
      </c>
      <c r="J8" s="3"/>
      <c r="K8" s="13"/>
      <c r="L8" s="7"/>
    </row>
    <row r="9" spans="1:12" x14ac:dyDescent="0.2">
      <c r="A9" s="23">
        <v>44834</v>
      </c>
      <c r="B9" s="37" t="s">
        <v>41</v>
      </c>
      <c r="C9" s="5">
        <v>2959.63</v>
      </c>
      <c r="D9" s="5"/>
      <c r="E9" s="5">
        <v>2959.63</v>
      </c>
      <c r="F9" s="5"/>
      <c r="G9" s="5"/>
      <c r="H9" s="5"/>
      <c r="I9" s="5"/>
      <c r="J9" s="3"/>
      <c r="K9" s="13"/>
      <c r="L9" s="7"/>
    </row>
    <row r="10" spans="1:12" x14ac:dyDescent="0.2">
      <c r="A10" s="23">
        <v>44753</v>
      </c>
      <c r="B10" s="37" t="s">
        <v>19</v>
      </c>
      <c r="C10" s="5">
        <v>0.12</v>
      </c>
      <c r="D10" s="5"/>
      <c r="E10" s="5"/>
      <c r="F10" s="5"/>
      <c r="G10" s="5"/>
      <c r="H10" s="5"/>
      <c r="I10" s="5">
        <v>0.12</v>
      </c>
      <c r="J10" s="3"/>
      <c r="K10" s="13"/>
      <c r="L10" s="7"/>
    </row>
    <row r="11" spans="1:12" x14ac:dyDescent="0.2">
      <c r="A11" s="23">
        <v>44782</v>
      </c>
      <c r="B11" s="37" t="s">
        <v>19</v>
      </c>
      <c r="C11" s="5">
        <v>0.47</v>
      </c>
      <c r="D11" s="5"/>
      <c r="E11" s="5"/>
      <c r="F11" s="5"/>
      <c r="G11" s="5"/>
      <c r="H11" s="5"/>
      <c r="I11" s="5">
        <v>0.47</v>
      </c>
      <c r="J11" s="3"/>
      <c r="K11" s="13"/>
      <c r="L11" s="7"/>
    </row>
    <row r="12" spans="1:12" x14ac:dyDescent="0.2">
      <c r="A12" s="23">
        <v>44813</v>
      </c>
      <c r="B12" s="37" t="s">
        <v>19</v>
      </c>
      <c r="C12" s="5">
        <v>0.6</v>
      </c>
      <c r="D12" s="5"/>
      <c r="E12" s="5"/>
      <c r="F12" s="5"/>
      <c r="G12" s="5"/>
      <c r="H12" s="5"/>
      <c r="I12" s="5">
        <v>0.6</v>
      </c>
      <c r="J12" s="3"/>
      <c r="K12" s="13"/>
      <c r="L12" s="7"/>
    </row>
    <row r="13" spans="1:12" x14ac:dyDescent="0.2">
      <c r="A13" s="23">
        <v>44846</v>
      </c>
      <c r="B13" s="37" t="s">
        <v>42</v>
      </c>
      <c r="C13" s="5">
        <v>119</v>
      </c>
      <c r="D13" s="5"/>
      <c r="E13" s="5"/>
      <c r="F13" s="5">
        <v>119</v>
      </c>
      <c r="G13" s="5"/>
      <c r="H13" s="5"/>
      <c r="I13" s="5"/>
      <c r="J13" s="3"/>
      <c r="K13" s="13"/>
      <c r="L13" s="7"/>
    </row>
    <row r="14" spans="1:12" x14ac:dyDescent="0.2">
      <c r="A14" s="23">
        <v>44846</v>
      </c>
      <c r="B14" s="37" t="s">
        <v>44</v>
      </c>
      <c r="C14" s="5">
        <v>1000</v>
      </c>
      <c r="D14" s="5"/>
      <c r="E14" s="5"/>
      <c r="F14" s="5"/>
      <c r="G14" s="5">
        <v>1000</v>
      </c>
      <c r="H14" s="5"/>
      <c r="I14" s="5"/>
      <c r="J14" s="3"/>
      <c r="K14" s="13"/>
      <c r="L14" s="7"/>
    </row>
    <row r="15" spans="1:12" x14ac:dyDescent="0.2">
      <c r="A15" s="23">
        <v>44844</v>
      </c>
      <c r="B15" s="37" t="s">
        <v>19</v>
      </c>
      <c r="C15" s="5">
        <v>0.6</v>
      </c>
      <c r="D15" s="5"/>
      <c r="E15" s="5"/>
      <c r="F15" s="5"/>
      <c r="G15" s="5"/>
      <c r="H15" s="5"/>
      <c r="I15" s="5">
        <v>0.6</v>
      </c>
      <c r="J15" s="3"/>
      <c r="K15" s="13"/>
      <c r="L15" s="7"/>
    </row>
    <row r="16" spans="1:12" x14ac:dyDescent="0.2">
      <c r="A16" s="23">
        <v>44893</v>
      </c>
      <c r="B16" s="37" t="s">
        <v>37</v>
      </c>
      <c r="C16" s="5">
        <v>20</v>
      </c>
      <c r="D16" s="5"/>
      <c r="E16" s="5"/>
      <c r="F16" s="5">
        <v>20</v>
      </c>
      <c r="G16" s="5"/>
      <c r="H16" s="5"/>
      <c r="I16" s="5"/>
      <c r="J16" s="3"/>
      <c r="K16" s="13"/>
      <c r="L16" s="7"/>
    </row>
    <row r="17" spans="1:12" x14ac:dyDescent="0.2">
      <c r="A17" s="23">
        <v>44874</v>
      </c>
      <c r="B17" s="37" t="s">
        <v>19</v>
      </c>
      <c r="C17" s="5">
        <v>1.5</v>
      </c>
      <c r="D17" s="5"/>
      <c r="E17" s="5"/>
      <c r="F17" s="5"/>
      <c r="G17" s="5"/>
      <c r="H17" s="5"/>
      <c r="I17" s="5">
        <v>1.5</v>
      </c>
      <c r="J17" s="3"/>
      <c r="K17" s="13"/>
      <c r="L17" s="7"/>
    </row>
    <row r="18" spans="1:12" x14ac:dyDescent="0.2">
      <c r="A18" s="23">
        <v>44900</v>
      </c>
      <c r="B18" s="37" t="s">
        <v>37</v>
      </c>
      <c r="C18" s="5">
        <v>20</v>
      </c>
      <c r="D18" s="5"/>
      <c r="E18" s="5"/>
      <c r="F18" s="5">
        <v>20</v>
      </c>
      <c r="G18" s="5"/>
      <c r="H18" s="5"/>
      <c r="I18" s="5"/>
      <c r="J18" s="3"/>
      <c r="K18" s="13"/>
      <c r="L18" s="7"/>
    </row>
    <row r="19" spans="1:12" x14ac:dyDescent="0.2">
      <c r="A19" s="23">
        <v>44917</v>
      </c>
      <c r="B19" s="37" t="s">
        <v>43</v>
      </c>
      <c r="C19" s="5">
        <v>100</v>
      </c>
      <c r="D19" s="5"/>
      <c r="E19" s="5"/>
      <c r="F19" s="5">
        <v>100</v>
      </c>
      <c r="G19" s="5"/>
      <c r="H19" s="5"/>
      <c r="I19" s="5"/>
      <c r="J19" s="3"/>
      <c r="K19" s="13"/>
      <c r="L19" s="7"/>
    </row>
    <row r="20" spans="1:12" x14ac:dyDescent="0.2">
      <c r="A20" s="23">
        <v>44904</v>
      </c>
      <c r="B20" s="37" t="s">
        <v>19</v>
      </c>
      <c r="C20" s="5">
        <v>3.21</v>
      </c>
      <c r="D20" s="5"/>
      <c r="E20" s="5"/>
      <c r="F20" s="5"/>
      <c r="G20" s="5"/>
      <c r="H20" s="5"/>
      <c r="I20" s="5">
        <v>3.21</v>
      </c>
      <c r="J20" s="3"/>
      <c r="K20" s="13"/>
      <c r="L20" s="7"/>
    </row>
    <row r="21" spans="1:12" x14ac:dyDescent="0.2">
      <c r="A21" s="23">
        <v>44956</v>
      </c>
      <c r="B21" s="37" t="s">
        <v>37</v>
      </c>
      <c r="C21" s="5">
        <v>20</v>
      </c>
      <c r="D21" s="5"/>
      <c r="E21" s="5"/>
      <c r="F21" s="5">
        <v>20</v>
      </c>
      <c r="G21" s="5"/>
      <c r="H21" s="5"/>
      <c r="I21" s="5"/>
      <c r="J21" s="3"/>
      <c r="K21" s="13"/>
      <c r="L21" s="7"/>
    </row>
    <row r="22" spans="1:12" x14ac:dyDescent="0.2">
      <c r="A22" s="23">
        <v>44935</v>
      </c>
      <c r="B22" s="37" t="s">
        <v>19</v>
      </c>
      <c r="C22" s="5">
        <v>4.6900000000000004</v>
      </c>
      <c r="D22" s="5"/>
      <c r="E22" s="5"/>
      <c r="F22" s="5"/>
      <c r="G22" s="5"/>
      <c r="H22" s="5"/>
      <c r="I22" s="5">
        <v>4.6900000000000004</v>
      </c>
      <c r="J22" s="3"/>
      <c r="K22" s="13"/>
      <c r="L22" s="7"/>
    </row>
    <row r="23" spans="1:12" x14ac:dyDescent="0.2">
      <c r="A23" s="23">
        <v>44984</v>
      </c>
      <c r="B23" s="37" t="s">
        <v>44</v>
      </c>
      <c r="C23" s="5">
        <v>950</v>
      </c>
      <c r="D23" s="5"/>
      <c r="E23" s="5"/>
      <c r="F23" s="5"/>
      <c r="G23" s="5">
        <v>950</v>
      </c>
      <c r="H23" s="5"/>
      <c r="I23" s="5"/>
      <c r="J23" s="3"/>
      <c r="K23" s="13"/>
      <c r="L23" s="7"/>
    </row>
    <row r="24" spans="1:12" x14ac:dyDescent="0.2">
      <c r="A24" s="23">
        <v>44985</v>
      </c>
      <c r="B24" s="37" t="s">
        <v>44</v>
      </c>
      <c r="C24" s="5">
        <v>950</v>
      </c>
      <c r="D24" s="5"/>
      <c r="E24" s="5"/>
      <c r="F24" s="5"/>
      <c r="G24" s="5">
        <v>950</v>
      </c>
      <c r="H24" s="5"/>
      <c r="I24" s="5"/>
      <c r="J24" s="3"/>
      <c r="K24" s="13"/>
      <c r="L24" s="7"/>
    </row>
    <row r="25" spans="1:12" x14ac:dyDescent="0.2">
      <c r="A25" s="23">
        <v>44985</v>
      </c>
      <c r="B25" s="37" t="s">
        <v>44</v>
      </c>
      <c r="C25" s="5">
        <v>930.25</v>
      </c>
      <c r="D25" s="5"/>
      <c r="E25" s="5"/>
      <c r="F25" s="5"/>
      <c r="G25" s="5">
        <v>930.25</v>
      </c>
      <c r="H25" s="5"/>
      <c r="I25" s="5"/>
      <c r="J25" s="3"/>
      <c r="K25" s="13"/>
      <c r="L25" s="7"/>
    </row>
    <row r="26" spans="1:12" x14ac:dyDescent="0.2">
      <c r="A26" s="23">
        <v>44993</v>
      </c>
      <c r="B26" s="37" t="s">
        <v>42</v>
      </c>
      <c r="C26" s="5">
        <v>193</v>
      </c>
      <c r="D26" s="5"/>
      <c r="E26" s="5"/>
      <c r="F26" s="5">
        <v>193</v>
      </c>
      <c r="G26" s="5"/>
      <c r="H26" s="5"/>
      <c r="I26" s="5"/>
      <c r="J26" s="3"/>
      <c r="K26" s="13"/>
      <c r="L26" s="7"/>
    </row>
    <row r="27" spans="1:12" x14ac:dyDescent="0.2">
      <c r="A27" s="23">
        <v>45000</v>
      </c>
      <c r="B27" s="37" t="s">
        <v>44</v>
      </c>
      <c r="C27" s="5">
        <v>130.81</v>
      </c>
      <c r="D27" s="5"/>
      <c r="E27" s="5"/>
      <c r="F27" s="5"/>
      <c r="G27" s="5">
        <v>130.81</v>
      </c>
      <c r="H27" s="5"/>
      <c r="I27" s="5"/>
      <c r="J27" s="3"/>
      <c r="K27" s="13"/>
      <c r="L27" s="7"/>
    </row>
    <row r="28" spans="1:12" x14ac:dyDescent="0.2">
      <c r="A28" s="23">
        <v>44966</v>
      </c>
      <c r="B28" s="37" t="s">
        <v>19</v>
      </c>
      <c r="C28" s="5">
        <v>4.62</v>
      </c>
      <c r="D28" s="5"/>
      <c r="E28" s="5"/>
      <c r="F28" s="5"/>
      <c r="G28" s="5"/>
      <c r="H28" s="5"/>
      <c r="I28" s="5">
        <v>4.62</v>
      </c>
      <c r="J28" s="3"/>
      <c r="K28" s="13"/>
      <c r="L28" s="7"/>
    </row>
    <row r="29" spans="1:12" x14ac:dyDescent="0.2">
      <c r="A29" s="23">
        <v>44994</v>
      </c>
      <c r="B29" s="37" t="s">
        <v>19</v>
      </c>
      <c r="C29" s="5">
        <v>4.2300000000000004</v>
      </c>
      <c r="D29" s="5"/>
      <c r="E29" s="5"/>
      <c r="F29" s="5"/>
      <c r="G29" s="5"/>
      <c r="H29" s="5"/>
      <c r="I29" s="5">
        <v>4.2300000000000004</v>
      </c>
      <c r="J29" s="3"/>
      <c r="K29" s="13"/>
      <c r="L29" s="7"/>
    </row>
    <row r="30" spans="1:12" x14ac:dyDescent="0.2">
      <c r="A30" s="23"/>
      <c r="B30" s="22"/>
      <c r="C30" s="4"/>
      <c r="D30" s="39"/>
      <c r="E30" s="39"/>
      <c r="F30" s="39"/>
      <c r="G30" s="39"/>
      <c r="H30" s="39"/>
      <c r="I30" s="39"/>
      <c r="J30" s="7"/>
      <c r="K30" s="7"/>
      <c r="L30" s="7"/>
    </row>
    <row r="31" spans="1:12" ht="13.5" thickBot="1" x14ac:dyDescent="0.25">
      <c r="A31" s="42"/>
      <c r="B31" s="43" t="s">
        <v>8</v>
      </c>
      <c r="C31" s="44">
        <f>SUM(C3:C30)</f>
        <v>18581.09</v>
      </c>
      <c r="D31" s="44">
        <f>SUM(D3:D30)</f>
        <v>11120</v>
      </c>
      <c r="E31" s="44">
        <f>SUM(E3:E30)</f>
        <v>2959.63</v>
      </c>
      <c r="F31" s="44">
        <f>SUM(F3:F30)</f>
        <v>520</v>
      </c>
      <c r="G31" s="44">
        <f>SUM(G3:G30)</f>
        <v>3961.06</v>
      </c>
      <c r="H31" s="44">
        <f>SUM(H3:H30)</f>
        <v>0</v>
      </c>
      <c r="I31" s="44">
        <f>SUM(I3:I30)</f>
        <v>20.400000000000002</v>
      </c>
      <c r="J31" s="13"/>
      <c r="K31" s="13"/>
      <c r="L31" s="7"/>
    </row>
    <row r="32" spans="1:12" ht="13.5" thickTop="1" x14ac:dyDescent="0.2">
      <c r="A32" s="10"/>
      <c r="C32" s="41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24"/>
      <c r="C33" s="41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24"/>
    </row>
    <row r="35" spans="1:12" x14ac:dyDescent="0.2">
      <c r="A35" s="24"/>
    </row>
    <row r="37" spans="1:12" x14ac:dyDescent="0.2">
      <c r="C37" t="s">
        <v>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8" orientation="landscape" horizontalDpi="4294967292" verticalDpi="4294967292" r:id="rId1"/>
  <headerFooter alignWithMargins="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34" sqref="N34:N35"/>
    </sheetView>
  </sheetViews>
  <sheetFormatPr defaultColWidth="8.85546875" defaultRowHeight="12.75" x14ac:dyDescent="0.2"/>
  <cols>
    <col min="1" max="1" width="14" customWidth="1"/>
    <col min="2" max="2" width="23.85546875" customWidth="1"/>
    <col min="3" max="3" width="31.7109375" customWidth="1"/>
    <col min="4" max="4" width="16.140625" customWidth="1"/>
    <col min="5" max="5" width="19" customWidth="1"/>
    <col min="6" max="6" width="9.42578125" bestFit="1" customWidth="1"/>
    <col min="7" max="7" width="14.7109375" customWidth="1"/>
    <col min="8" max="9" width="10.28515625" customWidth="1"/>
    <col min="10" max="10" width="16.5703125" customWidth="1"/>
    <col min="11" max="12" width="12.42578125" customWidth="1"/>
    <col min="13" max="13" width="11.42578125" customWidth="1"/>
    <col min="14" max="14" width="10.85546875" customWidth="1"/>
    <col min="15" max="15" width="12.28515625" customWidth="1"/>
    <col min="16" max="16" width="27.140625" customWidth="1"/>
    <col min="23" max="23" width="10.85546875" customWidth="1"/>
    <col min="24" max="24" width="10.42578125" customWidth="1"/>
  </cols>
  <sheetData>
    <row r="1" spans="1:23" x14ac:dyDescent="0.2">
      <c r="A1" t="s">
        <v>20</v>
      </c>
    </row>
    <row r="2" spans="1:23" ht="30.75" customHeight="1" x14ac:dyDescent="0.2">
      <c r="A2" s="18" t="s">
        <v>4</v>
      </c>
      <c r="B2" s="18" t="s">
        <v>5</v>
      </c>
      <c r="C2" s="18" t="s">
        <v>6</v>
      </c>
      <c r="D2" s="18" t="s">
        <v>7</v>
      </c>
      <c r="E2" s="25" t="s">
        <v>12</v>
      </c>
      <c r="F2" s="18" t="s">
        <v>2</v>
      </c>
      <c r="G2" s="11" t="s">
        <v>13</v>
      </c>
      <c r="H2" s="11" t="s">
        <v>15</v>
      </c>
      <c r="I2" s="11" t="s">
        <v>34</v>
      </c>
      <c r="J2" s="11" t="s">
        <v>36</v>
      </c>
      <c r="K2" s="11" t="s">
        <v>14</v>
      </c>
      <c r="L2" s="11" t="s">
        <v>33</v>
      </c>
      <c r="M2" s="11" t="s">
        <v>0</v>
      </c>
      <c r="N2" s="11" t="s">
        <v>16</v>
      </c>
      <c r="O2" s="19" t="s">
        <v>35</v>
      </c>
      <c r="P2" s="19" t="s">
        <v>32</v>
      </c>
      <c r="Q2" s="11"/>
      <c r="R2" s="11"/>
      <c r="S2" s="11"/>
      <c r="T2" s="11"/>
      <c r="U2" s="11"/>
      <c r="V2" s="11"/>
      <c r="W2" s="12"/>
    </row>
    <row r="3" spans="1:23" ht="14.25" customHeight="1" x14ac:dyDescent="0.2">
      <c r="A3" s="31"/>
      <c r="B3" s="21"/>
      <c r="C3" s="21"/>
      <c r="D3" s="47"/>
      <c r="E3" s="26">
        <v>35</v>
      </c>
      <c r="F3" s="16"/>
      <c r="G3" s="29"/>
      <c r="H3" s="17">
        <v>35</v>
      </c>
      <c r="I3" s="17"/>
      <c r="K3" s="15"/>
      <c r="L3" s="15"/>
      <c r="M3" s="16"/>
      <c r="N3" s="11"/>
      <c r="O3" s="12"/>
      <c r="P3" s="48">
        <f>SUM(Table33[[#This Row],[Current Bank]]-SUM(Table33[[#This Row],[VAT]:[Play Area]]))</f>
        <v>0</v>
      </c>
      <c r="Q3" s="11"/>
      <c r="R3" s="11"/>
      <c r="S3" s="11"/>
      <c r="T3" s="11"/>
      <c r="U3" s="11"/>
      <c r="V3" s="11"/>
      <c r="W3" s="12"/>
    </row>
    <row r="4" spans="1:23" x14ac:dyDescent="0.2">
      <c r="A4" s="31"/>
      <c r="B4" s="21"/>
      <c r="C4" s="21"/>
      <c r="D4" s="9"/>
      <c r="E4" s="26">
        <v>97.5</v>
      </c>
      <c r="F4" s="16"/>
      <c r="G4" s="29"/>
      <c r="H4" s="17"/>
      <c r="I4" s="17"/>
      <c r="K4" s="15"/>
      <c r="L4" s="15">
        <v>97.5</v>
      </c>
      <c r="M4" s="16"/>
      <c r="N4" s="14"/>
      <c r="O4" s="14"/>
      <c r="P4" s="14">
        <f>SUM(Table33[[#This Row],[Current Bank]]-SUM(Table33[[#This Row],[VAT]:[Play Area]]))</f>
        <v>0</v>
      </c>
      <c r="Q4" s="15"/>
      <c r="R4" s="15"/>
      <c r="S4" s="15"/>
      <c r="T4" s="15"/>
      <c r="U4" s="15"/>
      <c r="V4" s="15"/>
      <c r="W4" s="15"/>
    </row>
    <row r="5" spans="1:23" ht="16.5" customHeight="1" x14ac:dyDescent="0.2">
      <c r="A5" s="31"/>
      <c r="B5" s="21"/>
      <c r="C5" s="21"/>
      <c r="D5" s="9"/>
      <c r="E5" s="26">
        <v>793.74</v>
      </c>
      <c r="F5" s="16"/>
      <c r="G5" s="29">
        <v>764.74</v>
      </c>
      <c r="H5">
        <v>29</v>
      </c>
      <c r="I5" s="17"/>
      <c r="K5" s="15"/>
      <c r="L5" s="15"/>
      <c r="M5" s="16"/>
      <c r="N5" s="14"/>
      <c r="O5" s="14"/>
      <c r="P5" s="14">
        <f>SUM(Table33[[#This Row],[Current Bank]]-SUM(Table33[[#This Row],[VAT]:[Play Area]]))</f>
        <v>0</v>
      </c>
      <c r="Q5" s="15"/>
      <c r="R5" s="15"/>
      <c r="S5" s="15"/>
      <c r="T5" s="15"/>
      <c r="U5" s="15"/>
      <c r="V5" s="15"/>
      <c r="W5" s="15"/>
    </row>
    <row r="6" spans="1:23" x14ac:dyDescent="0.2">
      <c r="A6" s="32"/>
      <c r="B6" s="21"/>
      <c r="C6" s="21"/>
      <c r="D6" s="9"/>
      <c r="E6" s="26">
        <v>338.4</v>
      </c>
      <c r="F6" s="16"/>
      <c r="G6" s="29"/>
      <c r="H6" s="17"/>
      <c r="I6" s="17"/>
      <c r="K6" s="15"/>
      <c r="L6" s="15"/>
      <c r="M6" s="16">
        <v>338.4</v>
      </c>
      <c r="N6" s="14"/>
      <c r="O6" s="14"/>
      <c r="P6" s="14">
        <f>SUM(Table33[[#This Row],[Current Bank]]-SUM(Table33[[#This Row],[VAT]:[Play Area]]))</f>
        <v>0</v>
      </c>
      <c r="Q6" s="15"/>
      <c r="R6" s="15"/>
      <c r="S6" s="15"/>
      <c r="T6" s="15"/>
      <c r="U6" s="15"/>
      <c r="V6" s="15"/>
      <c r="W6" s="15"/>
    </row>
    <row r="7" spans="1:23" x14ac:dyDescent="0.2">
      <c r="A7" s="32"/>
      <c r="B7" s="21"/>
      <c r="C7" s="21"/>
      <c r="D7" s="9"/>
      <c r="E7" s="26">
        <v>116.58</v>
      </c>
      <c r="F7" s="16">
        <v>19.43</v>
      </c>
      <c r="G7" s="29"/>
      <c r="H7" s="17"/>
      <c r="I7" s="17"/>
      <c r="J7">
        <v>97.15</v>
      </c>
      <c r="K7" s="15"/>
      <c r="L7" s="15"/>
      <c r="M7" s="16"/>
      <c r="N7" s="14"/>
      <c r="O7" s="14"/>
      <c r="P7" s="14">
        <f>SUM(Table33[[#This Row],[Current Bank]]-SUM(Table33[[#This Row],[VAT]:[Play Area]]))</f>
        <v>-1.4210854715202004E-14</v>
      </c>
      <c r="Q7" s="15"/>
      <c r="R7" s="15"/>
      <c r="S7" s="15"/>
      <c r="T7" s="15"/>
      <c r="U7" s="15"/>
      <c r="V7" s="15"/>
      <c r="W7" s="15"/>
    </row>
    <row r="8" spans="1:23" x14ac:dyDescent="0.2">
      <c r="A8" s="32"/>
      <c r="B8" s="21"/>
      <c r="C8" s="21"/>
      <c r="D8" s="9"/>
      <c r="E8" s="26">
        <v>50</v>
      </c>
      <c r="F8" s="16"/>
      <c r="G8" s="29"/>
      <c r="H8" s="17"/>
      <c r="I8" s="17"/>
      <c r="K8" s="15"/>
      <c r="L8" s="15"/>
      <c r="M8" s="16"/>
      <c r="N8" s="14">
        <v>50</v>
      </c>
      <c r="O8" s="14"/>
      <c r="P8" s="14">
        <f>SUM(Table33[[#This Row],[Current Bank]]-SUM(Table33[[#This Row],[VAT]:[Play Area]]))</f>
        <v>0</v>
      </c>
      <c r="Q8" s="15"/>
      <c r="R8" s="15"/>
      <c r="S8" s="15"/>
      <c r="T8" s="15"/>
      <c r="U8" s="15"/>
      <c r="V8" s="15"/>
      <c r="W8" s="15"/>
    </row>
    <row r="9" spans="1:23" x14ac:dyDescent="0.2">
      <c r="A9" s="33"/>
      <c r="B9" s="21"/>
      <c r="C9" s="21"/>
      <c r="D9" s="9"/>
      <c r="E9" s="34">
        <v>24</v>
      </c>
      <c r="F9" s="16">
        <v>4</v>
      </c>
      <c r="G9" s="29"/>
      <c r="H9" s="17">
        <v>20</v>
      </c>
      <c r="I9" s="17"/>
      <c r="K9" s="15"/>
      <c r="L9" s="15"/>
      <c r="M9" s="16"/>
      <c r="N9" s="14"/>
      <c r="O9" s="14"/>
      <c r="P9" s="14">
        <f>SUM(Table33[[#This Row],[Current Bank]]-SUM(Table33[[#This Row],[VAT]:[Play Area]]))</f>
        <v>0</v>
      </c>
      <c r="Q9" s="15"/>
      <c r="R9" s="15"/>
      <c r="S9" s="15"/>
      <c r="T9" s="15"/>
      <c r="U9" s="15"/>
      <c r="V9" s="15"/>
      <c r="W9" s="15"/>
    </row>
    <row r="10" spans="1:23" x14ac:dyDescent="0.2">
      <c r="A10" s="33"/>
      <c r="B10" s="21"/>
      <c r="C10" s="21"/>
      <c r="D10" s="9"/>
      <c r="E10" s="26">
        <v>30</v>
      </c>
      <c r="F10" s="16"/>
      <c r="G10" s="29"/>
      <c r="H10" s="17"/>
      <c r="I10" s="17"/>
      <c r="K10" s="15"/>
      <c r="L10" s="15"/>
      <c r="M10" s="16"/>
      <c r="N10" s="14"/>
      <c r="O10" s="14">
        <v>30</v>
      </c>
      <c r="P10" s="14">
        <f>SUM(Table33[[#This Row],[Current Bank]]-SUM(Table33[[#This Row],[VAT]:[Play Area]]))</f>
        <v>0</v>
      </c>
      <c r="Q10" s="15"/>
      <c r="R10" s="15"/>
      <c r="S10" s="15"/>
      <c r="T10" s="15"/>
      <c r="U10" s="15"/>
      <c r="V10" s="15"/>
      <c r="W10" s="15"/>
    </row>
    <row r="11" spans="1:23" x14ac:dyDescent="0.2">
      <c r="A11" s="33"/>
      <c r="B11" s="21"/>
      <c r="C11" s="21"/>
      <c r="D11" s="9"/>
      <c r="E11" s="34">
        <v>8</v>
      </c>
      <c r="F11" s="16"/>
      <c r="G11" s="29"/>
      <c r="H11" s="17">
        <v>8</v>
      </c>
      <c r="I11" s="17"/>
      <c r="K11" s="15"/>
      <c r="L11" s="15"/>
      <c r="M11" s="16"/>
      <c r="N11" s="14"/>
      <c r="O11" s="14"/>
      <c r="P11" s="14">
        <f>SUM(Table33[[#This Row],[Current Bank]]-SUM(Table33[[#This Row],[VAT]:[Play Area]]))</f>
        <v>0</v>
      </c>
      <c r="Q11" s="15"/>
      <c r="R11" s="15"/>
      <c r="S11" s="15"/>
      <c r="T11" s="15"/>
      <c r="U11" s="15"/>
      <c r="V11" s="15"/>
      <c r="W11" s="15"/>
    </row>
    <row r="12" spans="1:23" x14ac:dyDescent="0.2">
      <c r="A12" s="33"/>
      <c r="B12" s="21"/>
      <c r="C12" s="21"/>
      <c r="D12" s="9"/>
      <c r="E12" s="26">
        <v>97.5</v>
      </c>
      <c r="F12" s="16"/>
      <c r="G12" s="29"/>
      <c r="H12" s="17"/>
      <c r="I12" s="17"/>
      <c r="K12" s="15"/>
      <c r="L12" s="15">
        <v>97.5</v>
      </c>
      <c r="M12" s="16"/>
      <c r="N12" s="14"/>
      <c r="O12" s="14"/>
      <c r="P12" s="14">
        <f>SUM(Table33[[#This Row],[Current Bank]]-SUM(Table33[[#This Row],[VAT]:[Play Area]]))</f>
        <v>0</v>
      </c>
      <c r="Q12" s="15"/>
      <c r="R12" s="15"/>
      <c r="S12" s="15"/>
      <c r="T12" s="15"/>
      <c r="U12" s="15"/>
      <c r="V12" s="15"/>
      <c r="W12" s="15"/>
    </row>
    <row r="13" spans="1:23" x14ac:dyDescent="0.2">
      <c r="A13" s="33"/>
      <c r="B13" s="21"/>
      <c r="C13" s="21"/>
      <c r="D13" s="9"/>
      <c r="E13" s="26">
        <v>111.6</v>
      </c>
      <c r="F13" s="16"/>
      <c r="G13" s="29"/>
      <c r="H13" s="17"/>
      <c r="I13" s="17"/>
      <c r="K13" s="15"/>
      <c r="L13" s="15"/>
      <c r="M13" s="16"/>
      <c r="N13" s="14"/>
      <c r="O13" s="14">
        <v>111.6</v>
      </c>
      <c r="P13" s="14">
        <f>SUM(Table33[[#This Row],[Current Bank]]-SUM(Table33[[#This Row],[VAT]:[Play Area]]))</f>
        <v>0</v>
      </c>
      <c r="Q13" s="15"/>
      <c r="R13" s="15"/>
      <c r="S13" s="15"/>
      <c r="T13" s="15"/>
      <c r="U13" s="15"/>
      <c r="V13" s="15"/>
      <c r="W13" s="15"/>
    </row>
    <row r="14" spans="1:23" x14ac:dyDescent="0.2">
      <c r="A14" s="33"/>
      <c r="B14" s="21"/>
      <c r="C14" s="21"/>
      <c r="D14" s="9"/>
      <c r="E14" s="26">
        <v>91.16</v>
      </c>
      <c r="F14" s="16">
        <v>15.2</v>
      </c>
      <c r="G14" s="29"/>
      <c r="H14" s="17"/>
      <c r="I14" s="17"/>
      <c r="K14" s="15"/>
      <c r="L14" s="15"/>
      <c r="M14" s="16"/>
      <c r="N14" s="11"/>
      <c r="O14" s="14">
        <v>75.959999999999994</v>
      </c>
      <c r="P14" s="14">
        <f>SUM(Table33[[#This Row],[Current Bank]]-SUM(Table33[[#This Row],[VAT]:[Play Area]]))</f>
        <v>0</v>
      </c>
      <c r="Q14" s="15"/>
      <c r="R14" s="15"/>
      <c r="S14" s="15"/>
      <c r="T14" s="15"/>
      <c r="U14" s="15"/>
      <c r="V14" s="15"/>
      <c r="W14" s="15"/>
    </row>
    <row r="15" spans="1:23" x14ac:dyDescent="0.2">
      <c r="A15" s="33"/>
      <c r="B15" s="21"/>
      <c r="C15" s="21"/>
      <c r="D15" s="9"/>
      <c r="E15" s="26">
        <v>15</v>
      </c>
      <c r="F15" s="16"/>
      <c r="G15" s="29"/>
      <c r="H15" s="17"/>
      <c r="I15" s="17"/>
      <c r="K15" s="15"/>
      <c r="L15" s="15"/>
      <c r="M15" s="16"/>
      <c r="N15" s="14"/>
      <c r="O15" s="14">
        <v>15</v>
      </c>
      <c r="P15" s="14">
        <f>SUM(Table33[[#This Row],[Current Bank]]-SUM(Table33[[#This Row],[VAT]:[Play Area]]))</f>
        <v>0</v>
      </c>
      <c r="Q15" s="15"/>
      <c r="R15" s="15"/>
      <c r="S15" s="15"/>
      <c r="T15" s="15"/>
      <c r="U15" s="15"/>
      <c r="V15" s="15"/>
      <c r="W15" s="15"/>
    </row>
    <row r="16" spans="1:23" x14ac:dyDescent="0.2">
      <c r="A16" s="33"/>
      <c r="B16" s="21"/>
      <c r="C16" s="21"/>
      <c r="D16" s="9"/>
      <c r="E16" s="26">
        <v>969.12</v>
      </c>
      <c r="F16" s="16"/>
      <c r="G16" s="29">
        <v>949.22</v>
      </c>
      <c r="H16" s="17">
        <v>19.899999999999999</v>
      </c>
      <c r="I16" s="17"/>
      <c r="K16" s="15"/>
      <c r="L16" s="15"/>
      <c r="M16" s="16"/>
      <c r="N16" s="14"/>
      <c r="O16" s="14"/>
      <c r="P16" s="14">
        <f>SUM(Table33[[#This Row],[Current Bank]]-SUM(Table33[[#This Row],[VAT]:[Play Area]]))</f>
        <v>0</v>
      </c>
      <c r="Q16" s="15"/>
      <c r="R16" s="15"/>
      <c r="S16" s="15"/>
      <c r="T16" s="15"/>
      <c r="U16" s="15"/>
      <c r="V16" s="15"/>
      <c r="W16" s="15"/>
    </row>
    <row r="17" spans="1:23" x14ac:dyDescent="0.2">
      <c r="A17" s="33"/>
      <c r="B17" s="21"/>
      <c r="C17" s="21"/>
      <c r="D17" s="9"/>
      <c r="E17" s="26">
        <v>142.5</v>
      </c>
      <c r="F17" s="16"/>
      <c r="G17" s="29"/>
      <c r="H17" s="17">
        <v>142.5</v>
      </c>
      <c r="I17" s="17"/>
      <c r="K17" s="15"/>
      <c r="L17" s="15"/>
      <c r="M17" s="16"/>
      <c r="N17" s="14"/>
      <c r="O17" s="14"/>
      <c r="P17" s="14">
        <f>SUM(Table33[[#This Row],[Current Bank]]-SUM(Table33[[#This Row],[VAT]:[Play Area]]))</f>
        <v>0</v>
      </c>
      <c r="Q17" s="15"/>
      <c r="R17" s="15"/>
      <c r="S17" s="15"/>
      <c r="T17" s="15"/>
      <c r="U17" s="15"/>
      <c r="V17" s="15"/>
      <c r="W17" s="15"/>
    </row>
    <row r="18" spans="1:23" ht="18.75" customHeight="1" x14ac:dyDescent="0.2">
      <c r="A18" s="33"/>
      <c r="B18" s="21"/>
      <c r="C18" s="21"/>
      <c r="D18" s="9"/>
      <c r="E18" s="26">
        <v>24</v>
      </c>
      <c r="F18" s="16">
        <v>4</v>
      </c>
      <c r="G18" s="29"/>
      <c r="H18" s="17">
        <v>20</v>
      </c>
      <c r="I18" s="17"/>
      <c r="K18" s="15"/>
      <c r="L18" s="15"/>
      <c r="M18" s="16"/>
      <c r="N18" s="14"/>
      <c r="O18" s="14"/>
      <c r="P18" s="14">
        <f>SUM(Table33[[#This Row],[Current Bank]]-SUM(Table33[[#This Row],[VAT]:[Play Area]]))</f>
        <v>0</v>
      </c>
      <c r="Q18" s="15"/>
      <c r="R18" s="15"/>
      <c r="S18" s="15"/>
      <c r="T18" s="15"/>
      <c r="U18" s="15"/>
      <c r="V18" s="15"/>
      <c r="W18" s="15"/>
    </row>
    <row r="19" spans="1:23" x14ac:dyDescent="0.2">
      <c r="A19" s="33"/>
      <c r="B19" s="21"/>
      <c r="C19" s="21"/>
      <c r="D19" s="9"/>
      <c r="E19" s="26">
        <v>97.5</v>
      </c>
      <c r="F19" s="16"/>
      <c r="G19" s="45"/>
      <c r="H19" s="17"/>
      <c r="I19" s="17"/>
      <c r="K19" s="15"/>
      <c r="L19" s="15">
        <v>97.5</v>
      </c>
      <c r="M19" s="16"/>
      <c r="N19" s="14"/>
      <c r="O19" s="14"/>
      <c r="P19" s="14">
        <f>SUM(Table33[[#This Row],[Current Bank]]-SUM(Table33[[#This Row],[VAT]:[Play Area]]))</f>
        <v>0</v>
      </c>
      <c r="Q19" s="15"/>
      <c r="R19" s="15"/>
      <c r="S19" s="15"/>
      <c r="T19" s="15"/>
      <c r="U19" s="15"/>
      <c r="V19" s="15"/>
      <c r="W19" s="15"/>
    </row>
    <row r="20" spans="1:23" x14ac:dyDescent="0.2">
      <c r="A20" s="33"/>
      <c r="B20" s="21"/>
      <c r="C20" s="21"/>
      <c r="D20" s="9"/>
      <c r="E20" s="26">
        <v>8</v>
      </c>
      <c r="F20" s="16"/>
      <c r="G20" s="29"/>
      <c r="H20" s="17">
        <v>8</v>
      </c>
      <c r="I20" s="17"/>
      <c r="K20" s="15"/>
      <c r="L20" s="15"/>
      <c r="M20" s="16"/>
      <c r="N20" s="14"/>
      <c r="O20" s="14"/>
      <c r="P20" s="14">
        <f>SUM(Table33[[#This Row],[Current Bank]]-SUM(Table33[[#This Row],[VAT]:[Play Area]]))</f>
        <v>0</v>
      </c>
      <c r="Q20" s="15"/>
      <c r="R20" s="15"/>
      <c r="S20" s="15"/>
      <c r="T20" s="15"/>
      <c r="U20" s="15"/>
      <c r="V20" s="15"/>
      <c r="W20" s="15"/>
    </row>
    <row r="21" spans="1:23" x14ac:dyDescent="0.2">
      <c r="A21" s="33"/>
      <c r="B21" s="22"/>
      <c r="C21" s="22"/>
      <c r="D21" s="9"/>
      <c r="E21" s="26">
        <v>92</v>
      </c>
      <c r="F21" s="16"/>
      <c r="G21" s="29"/>
      <c r="H21" s="17">
        <v>92</v>
      </c>
      <c r="I21" s="17"/>
      <c r="K21" s="15"/>
      <c r="L21" s="15"/>
      <c r="M21" s="16"/>
      <c r="N21" s="14"/>
      <c r="O21" s="14"/>
      <c r="P21" s="14">
        <f>SUM(Table33[[#This Row],[Current Bank]]-SUM(Table33[[#This Row],[VAT]:[Play Area]]))</f>
        <v>0</v>
      </c>
      <c r="Q21" s="15"/>
      <c r="R21" s="15"/>
      <c r="S21" s="15"/>
      <c r="T21" s="15"/>
      <c r="U21" s="15"/>
      <c r="V21" s="15"/>
      <c r="W21" s="15"/>
    </row>
    <row r="22" spans="1:23" ht="18.75" customHeight="1" x14ac:dyDescent="0.2">
      <c r="A22" s="33"/>
      <c r="B22" s="21"/>
      <c r="C22" s="21"/>
      <c r="D22" s="9"/>
      <c r="E22" s="26">
        <v>64.989999999999995</v>
      </c>
      <c r="F22" s="16">
        <v>10.83</v>
      </c>
      <c r="G22" s="29"/>
      <c r="H22" s="17">
        <v>54.16</v>
      </c>
      <c r="I22" s="17"/>
      <c r="K22" s="15"/>
      <c r="L22" s="15"/>
      <c r="M22" s="16"/>
      <c r="N22" s="14"/>
      <c r="O22" s="14"/>
      <c r="P22" s="14">
        <f>SUM(Table33[[#This Row],[Current Bank]]-SUM(Table33[[#This Row],[VAT]:[Play Area]]))</f>
        <v>0</v>
      </c>
      <c r="Q22" s="15"/>
      <c r="R22" s="15"/>
      <c r="S22" s="15"/>
      <c r="T22" s="15"/>
      <c r="U22" s="15"/>
      <c r="V22" s="15"/>
      <c r="W22" s="15"/>
    </row>
    <row r="23" spans="1:23" x14ac:dyDescent="0.2">
      <c r="A23" s="35"/>
      <c r="B23" s="21"/>
      <c r="C23" s="21"/>
      <c r="D23" s="9"/>
      <c r="E23" s="26">
        <v>226.08</v>
      </c>
      <c r="F23" s="16">
        <v>37.68</v>
      </c>
      <c r="G23" s="29"/>
      <c r="H23" s="17"/>
      <c r="I23" s="17"/>
      <c r="K23" s="15"/>
      <c r="L23" s="15"/>
      <c r="M23" s="16"/>
      <c r="N23" s="14">
        <v>188.4</v>
      </c>
      <c r="O23" s="14"/>
      <c r="P23" s="14">
        <f>SUM(Table33[[#This Row],[Current Bank]]-SUM(Table33[[#This Row],[VAT]:[Play Area]]))</f>
        <v>0</v>
      </c>
      <c r="Q23" s="15"/>
      <c r="R23" s="15"/>
      <c r="S23" s="15"/>
      <c r="T23" s="15"/>
      <c r="U23" s="15"/>
      <c r="V23" s="15"/>
      <c r="W23" s="15"/>
    </row>
    <row r="24" spans="1:23" x14ac:dyDescent="0.2">
      <c r="A24" s="35"/>
      <c r="B24" s="21"/>
      <c r="C24" s="21"/>
      <c r="D24" s="9"/>
      <c r="E24" s="26">
        <v>430</v>
      </c>
      <c r="F24" s="16"/>
      <c r="G24" s="29"/>
      <c r="H24" s="17"/>
      <c r="I24" s="17"/>
      <c r="K24" s="15"/>
      <c r="L24" s="15"/>
      <c r="M24" s="16"/>
      <c r="N24" s="14">
        <v>430</v>
      </c>
      <c r="O24" s="14"/>
      <c r="P24" s="14">
        <f>SUM(Table33[[#This Row],[Current Bank]]-SUM(Table33[[#This Row],[VAT]:[Play Area]]))</f>
        <v>0</v>
      </c>
      <c r="Q24" s="15"/>
      <c r="R24" s="15"/>
      <c r="S24" s="15"/>
      <c r="T24" s="15"/>
      <c r="U24" s="15"/>
      <c r="V24" s="15"/>
      <c r="W24" s="15"/>
    </row>
    <row r="25" spans="1:23" x14ac:dyDescent="0.2">
      <c r="A25" s="35"/>
      <c r="B25" s="21"/>
      <c r="C25" s="21"/>
      <c r="D25" s="9"/>
      <c r="E25" s="26">
        <v>8</v>
      </c>
      <c r="F25" s="16"/>
      <c r="G25" s="45"/>
      <c r="H25" s="17">
        <v>8</v>
      </c>
      <c r="I25" s="17"/>
      <c r="K25" s="15"/>
      <c r="L25" s="15"/>
      <c r="M25" s="16"/>
      <c r="N25" s="14"/>
      <c r="O25" s="14"/>
      <c r="P25" s="14">
        <f>SUM(Table33[[#This Row],[Current Bank]]-SUM(Table33[[#This Row],[VAT]:[Play Area]]))</f>
        <v>0</v>
      </c>
      <c r="Q25" s="15"/>
      <c r="R25" s="15"/>
      <c r="S25" s="15"/>
      <c r="T25" s="15"/>
      <c r="U25" s="15"/>
      <c r="V25" s="15"/>
      <c r="W25" s="15"/>
    </row>
    <row r="26" spans="1:23" x14ac:dyDescent="0.2">
      <c r="A26" s="35"/>
      <c r="B26" s="21"/>
      <c r="C26" s="21"/>
      <c r="D26" s="9"/>
      <c r="E26" s="26">
        <v>20</v>
      </c>
      <c r="F26" s="16">
        <v>3.33</v>
      </c>
      <c r="G26" s="29"/>
      <c r="H26" s="17"/>
      <c r="I26" s="17"/>
      <c r="K26" s="15"/>
      <c r="L26" s="15"/>
      <c r="M26" s="16"/>
      <c r="N26" s="14">
        <v>16.670000000000002</v>
      </c>
      <c r="O26" s="14"/>
      <c r="P26" s="14">
        <f>SUM(Table33[[#This Row],[Current Bank]]-SUM(Table33[[#This Row],[VAT]:[Play Area]]))</f>
        <v>0</v>
      </c>
      <c r="Q26" s="15"/>
      <c r="R26" s="15"/>
      <c r="S26" s="15"/>
      <c r="T26" s="15"/>
      <c r="U26" s="15"/>
      <c r="V26" s="15"/>
      <c r="W26" s="15"/>
    </row>
    <row r="27" spans="1:23" x14ac:dyDescent="0.2">
      <c r="A27" s="35"/>
      <c r="B27" s="21"/>
      <c r="C27" s="21"/>
      <c r="D27" s="9"/>
      <c r="E27" s="26">
        <v>24</v>
      </c>
      <c r="F27" s="16">
        <v>4</v>
      </c>
      <c r="G27" s="29"/>
      <c r="H27" s="17">
        <v>20</v>
      </c>
      <c r="I27" s="17"/>
      <c r="K27" s="15"/>
      <c r="L27" s="15"/>
      <c r="M27" s="16"/>
      <c r="N27" s="14"/>
      <c r="O27" s="14"/>
      <c r="P27" s="14">
        <f>SUM(Table33[[#This Row],[Current Bank]]-SUM(Table33[[#This Row],[VAT]:[Play Area]]))</f>
        <v>0</v>
      </c>
      <c r="Q27" s="15"/>
      <c r="R27" s="15"/>
      <c r="S27" s="15"/>
      <c r="T27" s="15"/>
      <c r="U27" s="15"/>
      <c r="V27" s="15"/>
      <c r="W27" s="15"/>
    </row>
    <row r="28" spans="1:23" x14ac:dyDescent="0.2">
      <c r="A28" s="33"/>
      <c r="B28" s="21"/>
      <c r="C28" s="21"/>
      <c r="D28" s="47"/>
      <c r="E28" s="26">
        <v>75</v>
      </c>
      <c r="F28" s="16"/>
      <c r="G28" s="29"/>
      <c r="H28" s="17"/>
      <c r="I28" s="17">
        <v>75</v>
      </c>
      <c r="K28" s="15"/>
      <c r="L28" s="15"/>
      <c r="M28" s="16"/>
      <c r="N28" s="14"/>
      <c r="O28" s="14"/>
      <c r="P28" s="14">
        <f>SUM(Table33[[#This Row],[Current Bank]]-SUM(Table33[[#This Row],[VAT]:[Play Area]]))</f>
        <v>0</v>
      </c>
      <c r="Q28" s="15"/>
      <c r="R28" s="15"/>
      <c r="S28" s="15"/>
      <c r="T28" s="15"/>
      <c r="U28" s="15"/>
      <c r="V28" s="15"/>
      <c r="W28" s="15"/>
    </row>
    <row r="29" spans="1:23" x14ac:dyDescent="0.2">
      <c r="A29" s="35"/>
      <c r="B29" s="21"/>
      <c r="C29" s="21"/>
      <c r="D29" s="9"/>
      <c r="E29" s="26">
        <v>898.39</v>
      </c>
      <c r="F29" s="16"/>
      <c r="G29" s="29">
        <v>890.39</v>
      </c>
      <c r="H29" s="17">
        <v>8</v>
      </c>
      <c r="I29" s="17"/>
      <c r="K29" s="15"/>
      <c r="L29" s="15"/>
      <c r="M29" s="16"/>
      <c r="N29" s="14"/>
      <c r="O29" s="14"/>
      <c r="P29" s="14">
        <f>SUM(Table33[[#This Row],[Current Bank]]-SUM(Table33[[#This Row],[VAT]:[Play Area]]))</f>
        <v>0</v>
      </c>
      <c r="Q29" s="15"/>
      <c r="R29" s="15"/>
      <c r="S29" s="15"/>
      <c r="T29" s="15"/>
      <c r="U29" s="15"/>
      <c r="V29" s="15"/>
      <c r="W29" s="15"/>
    </row>
    <row r="30" spans="1:23" x14ac:dyDescent="0.2">
      <c r="A30" s="35"/>
      <c r="B30" s="21"/>
      <c r="C30" s="21"/>
      <c r="D30" s="9"/>
      <c r="E30" s="26">
        <v>81</v>
      </c>
      <c r="F30" s="16">
        <v>13.5</v>
      </c>
      <c r="G30" s="29"/>
      <c r="H30" s="17"/>
      <c r="I30" s="17"/>
      <c r="K30" s="15"/>
      <c r="L30" s="15"/>
      <c r="M30" s="16"/>
      <c r="N30" s="14"/>
      <c r="O30" s="14">
        <v>67.5</v>
      </c>
      <c r="P30" s="14">
        <f>SUM(Table33[[#This Row],[Current Bank]]-SUM(Table33[[#This Row],[VAT]:[Play Area]]))</f>
        <v>0</v>
      </c>
      <c r="Q30" s="15"/>
      <c r="R30" s="15"/>
      <c r="S30" s="15"/>
      <c r="T30" s="15"/>
      <c r="U30" s="15"/>
      <c r="V30" s="15"/>
      <c r="W30" s="15"/>
    </row>
    <row r="31" spans="1:23" x14ac:dyDescent="0.2">
      <c r="A31" s="35"/>
      <c r="B31" s="21"/>
      <c r="C31" s="21"/>
      <c r="D31" s="9"/>
      <c r="E31" s="26">
        <v>20</v>
      </c>
      <c r="F31" s="16"/>
      <c r="G31" s="29"/>
      <c r="H31" s="17"/>
      <c r="I31" s="17"/>
      <c r="K31" s="15"/>
      <c r="L31" s="15"/>
      <c r="M31" s="16"/>
      <c r="N31" s="14"/>
      <c r="O31" s="14">
        <v>20</v>
      </c>
      <c r="P31" s="14">
        <f>SUM(Table33[[#This Row],[Current Bank]]-SUM(Table33[[#This Row],[VAT]:[Play Area]]))</f>
        <v>0</v>
      </c>
      <c r="Q31" s="15"/>
      <c r="R31" s="15"/>
      <c r="S31" s="15"/>
      <c r="T31" s="15"/>
      <c r="U31" s="15"/>
      <c r="V31" s="15"/>
      <c r="W31" s="15"/>
    </row>
    <row r="32" spans="1:23" x14ac:dyDescent="0.2">
      <c r="A32" s="33"/>
      <c r="B32" s="20"/>
      <c r="C32" s="21"/>
      <c r="D32" s="9"/>
      <c r="E32" s="26">
        <v>65</v>
      </c>
      <c r="F32" s="16">
        <v>10.83</v>
      </c>
      <c r="G32" s="29"/>
      <c r="H32" s="17"/>
      <c r="I32" s="17"/>
      <c r="K32" s="15"/>
      <c r="L32" s="15"/>
      <c r="M32" s="16"/>
      <c r="N32" s="14">
        <v>54.17</v>
      </c>
      <c r="O32" s="14"/>
      <c r="P32" s="14">
        <f>SUM(Table33[[#This Row],[Current Bank]]-SUM(Table33[[#This Row],[VAT]:[Play Area]]))</f>
        <v>0</v>
      </c>
      <c r="Q32" s="15"/>
      <c r="R32" s="15"/>
      <c r="S32" s="15"/>
      <c r="T32" s="15"/>
      <c r="U32" s="15"/>
      <c r="V32" s="15"/>
      <c r="W32" s="15"/>
    </row>
    <row r="33" spans="1:23" x14ac:dyDescent="0.2">
      <c r="A33" s="33"/>
      <c r="B33" s="20"/>
      <c r="C33" s="21"/>
      <c r="D33" s="9"/>
      <c r="E33" s="26">
        <v>2964</v>
      </c>
      <c r="F33" s="16">
        <v>494</v>
      </c>
      <c r="G33" s="29"/>
      <c r="H33" s="17"/>
      <c r="I33" s="17"/>
      <c r="K33" s="15"/>
      <c r="L33" s="15"/>
      <c r="M33" s="16"/>
      <c r="N33" s="14"/>
      <c r="O33" s="14">
        <v>2470</v>
      </c>
      <c r="P33" s="14">
        <f>SUM(Table33[[#This Row],[Current Bank]]-SUM(Table33[[#This Row],[VAT]:[Play Area]]))</f>
        <v>0</v>
      </c>
      <c r="Q33" s="15"/>
      <c r="R33" s="15"/>
      <c r="S33" s="15"/>
      <c r="T33" s="15"/>
      <c r="U33" s="15"/>
      <c r="V33" s="15"/>
      <c r="W33" s="15"/>
    </row>
    <row r="34" spans="1:23" x14ac:dyDescent="0.2">
      <c r="A34" s="33"/>
      <c r="B34" s="20"/>
      <c r="C34" s="20"/>
      <c r="D34" s="9"/>
      <c r="E34" s="26">
        <v>20</v>
      </c>
      <c r="F34" s="16"/>
      <c r="G34" s="29"/>
      <c r="H34" s="17">
        <v>20</v>
      </c>
      <c r="I34" s="17"/>
      <c r="K34" s="15"/>
      <c r="L34" s="15"/>
      <c r="M34" s="16"/>
      <c r="N34" s="14"/>
      <c r="O34" s="14"/>
      <c r="P34" s="14">
        <f>SUM(Table33[[#This Row],[Current Bank]]-SUM(Table33[[#This Row],[VAT]:[Play Area]]))</f>
        <v>0</v>
      </c>
      <c r="Q34" s="15"/>
      <c r="R34" s="15"/>
      <c r="S34" s="15"/>
      <c r="T34" s="15"/>
      <c r="U34" s="15"/>
      <c r="V34" s="15"/>
      <c r="W34" s="15"/>
    </row>
    <row r="35" spans="1:23" x14ac:dyDescent="0.2">
      <c r="A35" s="33"/>
      <c r="B35" s="21"/>
      <c r="C35" s="20"/>
      <c r="D35" s="9"/>
      <c r="E35" s="26">
        <v>25</v>
      </c>
      <c r="F35" s="16"/>
      <c r="G35" s="29"/>
      <c r="H35" s="17">
        <v>25</v>
      </c>
      <c r="I35" s="17"/>
      <c r="K35" s="15"/>
      <c r="L35" s="15"/>
      <c r="M35" s="16"/>
      <c r="N35" s="14"/>
      <c r="O35" s="14"/>
      <c r="P35" s="14">
        <f>SUM(Table33[[#This Row],[Current Bank]]-SUM(Table33[[#This Row],[VAT]:[Play Area]]))</f>
        <v>0</v>
      </c>
      <c r="Q35" s="15"/>
      <c r="R35" s="15"/>
      <c r="S35" s="15"/>
      <c r="T35" s="15"/>
      <c r="U35" s="15"/>
      <c r="V35" s="15"/>
      <c r="W35" s="15"/>
    </row>
    <row r="36" spans="1:23" x14ac:dyDescent="0.2">
      <c r="A36" s="33"/>
      <c r="B36" s="21"/>
      <c r="C36" s="21"/>
      <c r="D36" s="9"/>
      <c r="E36" s="26">
        <v>16.559999999999999</v>
      </c>
      <c r="F36" s="16"/>
      <c r="G36" s="29"/>
      <c r="H36" s="17">
        <v>16.559999999999999</v>
      </c>
      <c r="I36" s="17"/>
      <c r="K36" s="15"/>
      <c r="L36" s="15"/>
      <c r="M36" s="16"/>
      <c r="N36" s="14"/>
      <c r="O36" s="14"/>
      <c r="P36" s="14">
        <f>SUM(Table33[[#This Row],[Current Bank]]-SUM(Table33[[#This Row],[VAT]:[Play Area]]))</f>
        <v>0</v>
      </c>
      <c r="Q36" s="15"/>
      <c r="R36" s="15"/>
      <c r="S36" s="15"/>
      <c r="T36" s="15"/>
      <c r="U36" s="15"/>
      <c r="V36" s="15"/>
      <c r="W36" s="15"/>
    </row>
    <row r="37" spans="1:23" x14ac:dyDescent="0.2">
      <c r="A37" s="33"/>
      <c r="B37" s="21"/>
      <c r="C37" s="21"/>
      <c r="D37" s="9"/>
      <c r="E37" s="26">
        <v>120</v>
      </c>
      <c r="F37" s="16">
        <v>20</v>
      </c>
      <c r="G37" s="29"/>
      <c r="H37" s="17"/>
      <c r="I37" s="17"/>
      <c r="K37" s="15"/>
      <c r="L37" s="15"/>
      <c r="M37" s="16"/>
      <c r="N37" s="14"/>
      <c r="O37" s="14">
        <v>100</v>
      </c>
      <c r="P37" s="14">
        <f>SUM(Table33[[#This Row],[Current Bank]]-SUM(Table33[[#This Row],[VAT]:[Play Area]]))</f>
        <v>0</v>
      </c>
      <c r="Q37" s="15"/>
      <c r="R37" s="15"/>
      <c r="S37" s="15"/>
      <c r="T37" s="15"/>
      <c r="U37" s="15"/>
      <c r="V37" s="15"/>
      <c r="W37" s="15"/>
    </row>
    <row r="38" spans="1:23" x14ac:dyDescent="0.2">
      <c r="A38" s="33"/>
      <c r="B38" s="20"/>
      <c r="C38" s="20"/>
      <c r="D38" s="9"/>
      <c r="E38" s="26">
        <v>51.09</v>
      </c>
      <c r="F38" s="16">
        <v>7.18</v>
      </c>
      <c r="G38" s="29"/>
      <c r="H38" s="17">
        <v>43.91</v>
      </c>
      <c r="I38" s="17"/>
      <c r="K38" s="15"/>
      <c r="L38" s="15"/>
      <c r="M38" s="16"/>
      <c r="N38" s="14"/>
      <c r="O38" s="14"/>
      <c r="P38" s="14">
        <f>SUM(Table33[[#This Row],[Current Bank]]-SUM(Table33[[#This Row],[VAT]:[Play Area]]))</f>
        <v>7.1054273576010019E-15</v>
      </c>
      <c r="Q38" s="15"/>
      <c r="R38" s="15"/>
      <c r="S38" s="15"/>
      <c r="T38" s="15"/>
      <c r="U38" s="15"/>
      <c r="V38" s="15"/>
      <c r="W38" s="15"/>
    </row>
    <row r="39" spans="1:23" x14ac:dyDescent="0.2">
      <c r="A39" s="33"/>
      <c r="B39" s="20"/>
      <c r="C39" s="21"/>
      <c r="D39" s="9"/>
      <c r="E39" s="26">
        <v>939.32</v>
      </c>
      <c r="F39" s="16"/>
      <c r="G39" s="29">
        <v>931.32</v>
      </c>
      <c r="H39" s="17">
        <v>8</v>
      </c>
      <c r="I39" s="17"/>
      <c r="K39" s="15"/>
      <c r="L39" s="15"/>
      <c r="M39" s="16"/>
      <c r="N39" s="14"/>
      <c r="O39" s="14"/>
      <c r="P39" s="14">
        <f>SUM(Table33[[#This Row],[Current Bank]]-SUM(Table33[[#This Row],[VAT]:[Play Area]]))</f>
        <v>0</v>
      </c>
      <c r="Q39" s="15"/>
      <c r="R39" s="15"/>
      <c r="S39" s="15"/>
      <c r="T39" s="15"/>
      <c r="U39" s="15"/>
      <c r="V39" s="15"/>
      <c r="W39" s="15"/>
    </row>
    <row r="40" spans="1:23" ht="12" customHeight="1" x14ac:dyDescent="0.2">
      <c r="A40" s="33"/>
      <c r="B40" s="20"/>
      <c r="C40" s="21"/>
      <c r="D40" s="9"/>
      <c r="E40" s="26">
        <v>24</v>
      </c>
      <c r="F40" s="16">
        <v>4</v>
      </c>
      <c r="G40" s="29"/>
      <c r="H40" s="17">
        <v>20</v>
      </c>
      <c r="I40" s="17"/>
      <c r="K40" s="15"/>
      <c r="L40" s="15"/>
      <c r="M40" s="16"/>
      <c r="N40" s="14"/>
      <c r="O40" s="14"/>
      <c r="P40" s="14">
        <f>SUM(Table33[[#This Row],[Current Bank]]-SUM(Table33[[#This Row],[VAT]:[Play Area]]))</f>
        <v>0</v>
      </c>
      <c r="Q40" s="15"/>
      <c r="R40" s="15"/>
      <c r="S40" s="15"/>
      <c r="T40" s="15"/>
      <c r="U40" s="15"/>
      <c r="V40" s="15"/>
      <c r="W40" s="15"/>
    </row>
    <row r="41" spans="1:23" ht="15" customHeight="1" x14ac:dyDescent="0.2">
      <c r="A41" s="33"/>
      <c r="B41" s="22"/>
      <c r="C41" s="21"/>
      <c r="E41" s="27"/>
      <c r="F41" s="15"/>
      <c r="G41" s="30"/>
      <c r="H41" s="15"/>
      <c r="I41" s="15"/>
      <c r="J41" s="15"/>
      <c r="K41" s="15"/>
      <c r="L41" s="15"/>
      <c r="M41" s="15"/>
      <c r="N41" s="15"/>
      <c r="O41" s="15"/>
      <c r="P41" s="15">
        <f>SUM(Table33[[#This Row],[Current Bank]]-SUM(Table33[[#This Row],[VAT]:[Play Area]]))</f>
        <v>0</v>
      </c>
      <c r="Q41" s="15"/>
      <c r="R41" s="15"/>
      <c r="S41" s="15"/>
      <c r="T41" s="15"/>
      <c r="U41" s="15"/>
      <c r="V41" s="15"/>
      <c r="W41" s="15"/>
    </row>
    <row r="42" spans="1:23" ht="15" customHeight="1" x14ac:dyDescent="0.2">
      <c r="A42" s="33"/>
      <c r="B42" s="20"/>
      <c r="C42" s="20"/>
      <c r="D42" s="9"/>
      <c r="E42" s="26"/>
      <c r="F42" s="16"/>
      <c r="G42" s="29"/>
      <c r="H42" s="17"/>
      <c r="I42" s="17"/>
      <c r="K42" s="15"/>
      <c r="L42" s="15"/>
      <c r="M42" s="15"/>
      <c r="N42" s="15"/>
      <c r="O42" s="15"/>
      <c r="P42" s="15">
        <f>SUM(Table33[[#This Row],[Current Bank]]-SUM(Table33[[#This Row],[VAT]:[Play Area]]))</f>
        <v>0</v>
      </c>
      <c r="Q42" s="15"/>
      <c r="R42" s="15"/>
      <c r="S42" s="15"/>
      <c r="T42" s="15"/>
      <c r="U42" s="15"/>
      <c r="V42" s="15"/>
      <c r="W42" s="15"/>
    </row>
    <row r="43" spans="1:23" ht="15" customHeight="1" x14ac:dyDescent="0.2">
      <c r="A43" s="33"/>
      <c r="B43" s="20"/>
      <c r="C43" s="20"/>
      <c r="E43" s="27"/>
      <c r="F43" s="15"/>
      <c r="G43" s="30"/>
      <c r="H43" s="15"/>
      <c r="I43" s="15"/>
      <c r="J43" s="15"/>
      <c r="K43" s="15"/>
      <c r="L43" s="15"/>
      <c r="M43" s="15"/>
      <c r="N43" s="15"/>
      <c r="O43" s="15"/>
      <c r="P43" s="15">
        <f>SUM(Table33[[#This Row],[Current Bank]]-SUM(Table33[[#This Row],[VAT]:[Play Area]]))</f>
        <v>0</v>
      </c>
      <c r="Q43" s="15"/>
      <c r="R43" s="15"/>
      <c r="S43" s="15"/>
      <c r="T43" s="15"/>
      <c r="U43" s="15"/>
      <c r="V43" s="15"/>
      <c r="W43" s="15"/>
    </row>
    <row r="44" spans="1:23" ht="15" customHeight="1" x14ac:dyDescent="0.2">
      <c r="A44" s="33"/>
      <c r="B44" s="20"/>
      <c r="C44" s="20"/>
      <c r="E44" s="27"/>
      <c r="F44" s="15"/>
      <c r="G44" s="30"/>
      <c r="H44" s="15"/>
      <c r="I44" s="15"/>
      <c r="J44" s="15"/>
      <c r="K44" s="15"/>
      <c r="L44" s="15"/>
      <c r="M44" s="15"/>
      <c r="N44" s="15"/>
      <c r="O44" s="15"/>
      <c r="P44" s="15">
        <f>SUM(Table33[[#This Row],[Current Bank]]-SUM(Table33[[#This Row],[VAT]:[Play Area]]))</f>
        <v>0</v>
      </c>
      <c r="Q44" s="15"/>
      <c r="R44" s="15"/>
      <c r="S44" s="15"/>
      <c r="T44" s="15"/>
      <c r="U44" s="15"/>
      <c r="V44" s="15"/>
      <c r="W44" s="15"/>
    </row>
    <row r="45" spans="1:23" ht="15" customHeight="1" x14ac:dyDescent="0.2">
      <c r="A45" s="33"/>
      <c r="B45" s="20"/>
      <c r="C45" s="20"/>
      <c r="E45" s="27"/>
      <c r="F45" s="15"/>
      <c r="G45" s="30"/>
      <c r="H45" s="15"/>
      <c r="I45" s="15"/>
      <c r="J45" s="15"/>
      <c r="K45" s="15"/>
      <c r="L45" s="15"/>
      <c r="M45" s="15"/>
      <c r="N45" s="15"/>
      <c r="O45" s="15"/>
      <c r="P45" s="15">
        <f>SUM(Table33[[#This Row],[Current Bank]]-SUM(Table33[[#This Row],[VAT]:[Play Area]]))</f>
        <v>0</v>
      </c>
      <c r="Q45" s="15"/>
      <c r="R45" s="15"/>
      <c r="S45" s="15"/>
      <c r="T45" s="15"/>
      <c r="U45" s="15"/>
      <c r="V45" s="15"/>
      <c r="W45" s="15"/>
    </row>
    <row r="46" spans="1:23" ht="15" customHeight="1" x14ac:dyDescent="0.2">
      <c r="A46" s="35"/>
      <c r="B46" s="20"/>
      <c r="C46" s="20"/>
      <c r="E46" s="27"/>
      <c r="F46" s="15"/>
      <c r="G46" s="30"/>
      <c r="H46" s="15"/>
      <c r="I46" s="15"/>
      <c r="J46" s="15"/>
      <c r="K46" s="15"/>
      <c r="L46" s="15"/>
      <c r="M46" s="15"/>
      <c r="N46" s="15"/>
      <c r="O46" s="15"/>
      <c r="P46" s="15">
        <f>SUM(Table33[[#This Row],[Current Bank]]-SUM(Table33[[#This Row],[VAT]:[Play Area]]))</f>
        <v>0</v>
      </c>
      <c r="Q46" s="15"/>
      <c r="R46" s="15"/>
      <c r="S46" s="15"/>
      <c r="T46" s="15"/>
      <c r="U46" s="15"/>
      <c r="V46" s="15"/>
      <c r="W46" s="15"/>
    </row>
    <row r="47" spans="1:23" ht="15" customHeight="1" x14ac:dyDescent="0.2">
      <c r="A47" s="35"/>
      <c r="B47" s="20"/>
      <c r="C47" s="20"/>
      <c r="E47" s="27"/>
      <c r="F47" s="15"/>
      <c r="G47" s="30"/>
      <c r="H47" s="15"/>
      <c r="I47" s="15"/>
      <c r="J47" s="15"/>
      <c r="K47" s="15"/>
      <c r="L47" s="15"/>
      <c r="M47" s="15"/>
      <c r="N47" s="15"/>
      <c r="O47" s="15"/>
      <c r="P47" s="15">
        <f>SUM(Table33[[#This Row],[Current Bank]]-SUM(Table33[[#This Row],[VAT]:[Play Area]]))</f>
        <v>0</v>
      </c>
      <c r="Q47" s="15"/>
      <c r="R47" s="15"/>
      <c r="S47" s="15"/>
      <c r="T47" s="15"/>
      <c r="U47" s="15"/>
      <c r="V47" s="15"/>
      <c r="W47" s="15"/>
    </row>
    <row r="48" spans="1:23" ht="15" customHeight="1" x14ac:dyDescent="0.2">
      <c r="A48" s="35"/>
      <c r="B48" s="20"/>
      <c r="C48" s="20"/>
      <c r="E48" s="27"/>
      <c r="F48" s="15"/>
      <c r="G48" s="30"/>
      <c r="H48" s="15"/>
      <c r="I48" s="15"/>
      <c r="J48" s="15"/>
      <c r="K48" s="15"/>
      <c r="L48" s="15"/>
      <c r="M48" s="15"/>
      <c r="N48" s="15"/>
      <c r="O48" s="15"/>
      <c r="P48" s="15">
        <f>SUM(Table33[[#This Row],[Current Bank]]-SUM(Table33[[#This Row],[VAT]:[Play Area]]))</f>
        <v>0</v>
      </c>
      <c r="Q48" s="15"/>
      <c r="R48" s="15"/>
      <c r="S48" s="15"/>
      <c r="T48" s="15"/>
      <c r="U48" s="15"/>
      <c r="V48" s="15"/>
      <c r="W48" s="15"/>
    </row>
    <row r="49" spans="1:23" ht="15" customHeight="1" x14ac:dyDescent="0.2">
      <c r="A49" s="35"/>
      <c r="B49" s="20"/>
      <c r="C49" s="20"/>
      <c r="E49" s="27"/>
      <c r="F49" s="15"/>
      <c r="G49" s="30"/>
      <c r="H49" s="15"/>
      <c r="I49" s="15"/>
      <c r="J49" s="15"/>
      <c r="K49" s="15"/>
      <c r="L49" s="15"/>
      <c r="M49" s="15"/>
      <c r="N49" s="15"/>
      <c r="O49" s="15"/>
      <c r="P49" s="15">
        <f>SUM(Table33[[#This Row],[Current Bank]]-SUM(Table33[[#This Row],[VAT]:[Play Area]]))</f>
        <v>0</v>
      </c>
      <c r="Q49" s="15"/>
      <c r="R49" s="15"/>
      <c r="S49" s="15"/>
      <c r="T49" s="15"/>
      <c r="U49" s="15"/>
      <c r="V49" s="15"/>
      <c r="W49" s="15"/>
    </row>
    <row r="50" spans="1:23" ht="15" customHeight="1" x14ac:dyDescent="0.2">
      <c r="A50" s="35"/>
      <c r="B50" s="20"/>
      <c r="C50" s="20"/>
      <c r="E50" s="27"/>
      <c r="F50" s="15"/>
      <c r="G50" s="30"/>
      <c r="H50" s="15"/>
      <c r="I50" s="15"/>
      <c r="J50" s="15"/>
      <c r="K50" s="15"/>
      <c r="L50" s="15"/>
      <c r="M50" s="15"/>
      <c r="N50" s="15"/>
      <c r="O50" s="15"/>
      <c r="P50" s="15">
        <f>SUM(Table33[[#This Row],[Current Bank]]-SUM(Table33[[#This Row],[VAT]:[Play Area]]))</f>
        <v>0</v>
      </c>
      <c r="Q50" s="15"/>
      <c r="R50" s="15"/>
      <c r="S50" s="15"/>
      <c r="T50" s="15"/>
      <c r="U50" s="15"/>
      <c r="V50" s="15"/>
      <c r="W50" s="15"/>
    </row>
    <row r="51" spans="1:23" ht="15" customHeight="1" x14ac:dyDescent="0.2">
      <c r="A51" s="35"/>
      <c r="B51" s="20"/>
      <c r="C51" s="20"/>
      <c r="E51" s="27"/>
      <c r="F51" s="15"/>
      <c r="G51" s="30"/>
      <c r="H51" s="15"/>
      <c r="I51" s="15"/>
      <c r="J51" s="15"/>
      <c r="K51" s="15"/>
      <c r="L51" s="15"/>
      <c r="M51" s="15"/>
      <c r="N51" s="15"/>
      <c r="O51" s="15"/>
      <c r="P51" s="15">
        <f>SUM(Table33[[#This Row],[Current Bank]]-SUM(Table33[[#This Row],[VAT]:[Play Area]]))</f>
        <v>0</v>
      </c>
      <c r="Q51" s="15"/>
      <c r="R51" s="15"/>
      <c r="S51" s="15"/>
      <c r="T51" s="15"/>
      <c r="U51" s="15"/>
      <c r="V51" s="15"/>
      <c r="W51" s="15"/>
    </row>
    <row r="52" spans="1:23" ht="15" customHeight="1" x14ac:dyDescent="0.2">
      <c r="A52" s="35"/>
      <c r="B52" s="20"/>
      <c r="C52" s="20"/>
      <c r="E52" s="27"/>
      <c r="F52" s="15"/>
      <c r="G52" s="30"/>
      <c r="H52" s="15"/>
      <c r="I52" s="15"/>
      <c r="J52" s="15"/>
      <c r="K52" s="15"/>
      <c r="L52" s="15"/>
      <c r="M52" s="15"/>
      <c r="N52" s="15"/>
      <c r="O52" s="15"/>
      <c r="P52" s="15">
        <f>SUM(Table33[[#This Row],[Current Bank]]-SUM(Table33[[#This Row],[VAT]:[Play Area]]))</f>
        <v>0</v>
      </c>
      <c r="Q52" s="15"/>
      <c r="R52" s="15"/>
      <c r="S52" s="15"/>
      <c r="T52" s="15"/>
      <c r="U52" s="15"/>
      <c r="V52" s="15"/>
      <c r="W52" s="15"/>
    </row>
    <row r="53" spans="1:23" ht="15" customHeight="1" x14ac:dyDescent="0.2">
      <c r="A53" s="35"/>
      <c r="B53" s="20"/>
      <c r="C53" s="20"/>
      <c r="E53" s="27"/>
      <c r="F53" s="15"/>
      <c r="G53" s="30"/>
      <c r="H53" s="15"/>
      <c r="I53" s="15"/>
      <c r="J53" s="15"/>
      <c r="K53" s="15"/>
      <c r="L53" s="15"/>
      <c r="M53" s="15"/>
      <c r="N53" s="15"/>
      <c r="O53" s="15"/>
      <c r="P53" s="15">
        <f>SUM(Table33[[#This Row],[Current Bank]]-SUM(Table33[[#This Row],[VAT]:[Play Area]]))</f>
        <v>0</v>
      </c>
      <c r="Q53" s="15"/>
      <c r="R53" s="15"/>
      <c r="S53" s="15"/>
      <c r="T53" s="15"/>
      <c r="U53" s="15"/>
      <c r="V53" s="15"/>
      <c r="W53" s="15"/>
    </row>
    <row r="54" spans="1:23" ht="15" customHeight="1" x14ac:dyDescent="0.2">
      <c r="A54" s="35"/>
      <c r="B54" s="20"/>
      <c r="C54" s="20"/>
      <c r="E54" s="27"/>
      <c r="F54" s="15"/>
      <c r="G54" s="30"/>
      <c r="H54" s="15"/>
      <c r="I54" s="15"/>
      <c r="J54" s="15"/>
      <c r="K54" s="15"/>
      <c r="L54" s="15"/>
      <c r="M54" s="15"/>
      <c r="N54" s="15"/>
      <c r="O54" s="15"/>
      <c r="P54" s="15">
        <f>SUM(Table33[[#This Row],[Current Bank]]-SUM(Table33[[#This Row],[VAT]:[Play Area]]))</f>
        <v>0</v>
      </c>
      <c r="Q54" s="15"/>
      <c r="R54" s="15"/>
      <c r="S54" s="15"/>
      <c r="T54" s="15"/>
      <c r="U54" s="15"/>
      <c r="V54" s="15"/>
      <c r="W54" s="15"/>
    </row>
    <row r="55" spans="1:23" ht="15" customHeight="1" x14ac:dyDescent="0.2">
      <c r="A55" s="35"/>
      <c r="B55" s="20"/>
      <c r="C55" s="20"/>
      <c r="E55" s="27"/>
      <c r="F55" s="15"/>
      <c r="G55" s="30"/>
      <c r="H55" s="15"/>
      <c r="I55" s="15"/>
      <c r="J55" s="15"/>
      <c r="K55" s="15"/>
      <c r="L55" s="15"/>
      <c r="M55" s="15"/>
      <c r="N55" s="15"/>
      <c r="O55" s="15"/>
      <c r="P55" s="15">
        <f>SUM(Table33[[#This Row],[Current Bank]]-SUM(Table33[[#This Row],[VAT]:[Play Area]]))</f>
        <v>0</v>
      </c>
      <c r="Q55" s="15"/>
      <c r="R55" s="15"/>
      <c r="S55" s="15"/>
      <c r="T55" s="15"/>
      <c r="U55" s="15"/>
      <c r="V55" s="15"/>
      <c r="W55" s="15"/>
    </row>
    <row r="56" spans="1:23" ht="15" customHeight="1" x14ac:dyDescent="0.2">
      <c r="A56" s="33"/>
      <c r="B56" s="20"/>
      <c r="C56" s="21"/>
      <c r="D56" s="9"/>
      <c r="E56" s="26"/>
      <c r="F56" s="16"/>
      <c r="G56" s="29"/>
      <c r="H56" s="17"/>
      <c r="I56" s="17"/>
      <c r="K56" s="15"/>
      <c r="L56" s="15"/>
      <c r="M56" s="16"/>
      <c r="N56" s="14"/>
      <c r="O56" s="14"/>
      <c r="P56" s="14">
        <f>SUM(Table33[[#This Row],[Current Bank]]-SUM(Table33[[#This Row],[VAT]:[Play Area]]))</f>
        <v>0</v>
      </c>
      <c r="Q56" s="15"/>
      <c r="R56" s="15"/>
      <c r="S56" s="15"/>
      <c r="T56" s="15"/>
      <c r="U56" s="15"/>
      <c r="V56" s="15"/>
      <c r="W56" s="15"/>
    </row>
    <row r="57" spans="1:23" ht="15" customHeight="1" x14ac:dyDescent="0.2">
      <c r="A57" s="33"/>
      <c r="B57" s="20"/>
      <c r="C57" s="20"/>
      <c r="E57" s="27"/>
      <c r="F57" s="15"/>
      <c r="G57" s="30"/>
      <c r="H57" s="15"/>
      <c r="I57" s="15"/>
      <c r="J57" s="15"/>
      <c r="K57" s="15"/>
      <c r="L57" s="15"/>
      <c r="M57" s="15"/>
      <c r="N57" s="15"/>
      <c r="O57" s="15"/>
      <c r="P57" s="15">
        <f>SUM(Table33[[#This Row],[Current Bank]]-SUM(Table33[[#This Row],[VAT]:[Play Area]]))</f>
        <v>0</v>
      </c>
      <c r="Q57" s="15"/>
      <c r="R57" s="15"/>
      <c r="S57" s="15"/>
      <c r="T57" s="15"/>
      <c r="U57" s="15"/>
      <c r="V57" s="15"/>
      <c r="W57" s="15"/>
    </row>
    <row r="58" spans="1:23" ht="15" customHeight="1" x14ac:dyDescent="0.2">
      <c r="A58" s="33"/>
      <c r="B58" s="46"/>
      <c r="C58" s="20"/>
      <c r="D58" s="9"/>
      <c r="E58" s="26"/>
      <c r="F58" s="16"/>
      <c r="G58" s="29"/>
      <c r="H58" s="17"/>
      <c r="I58" s="17"/>
      <c r="K58" s="15"/>
      <c r="L58" s="15"/>
      <c r="M58" s="15"/>
      <c r="N58" s="15"/>
      <c r="O58" s="15"/>
      <c r="P58" s="15">
        <f>SUM(Table33[[#This Row],[Current Bank]]-SUM(Table33[[#This Row],[VAT]:[Play Area]]))</f>
        <v>0</v>
      </c>
      <c r="Q58" s="15"/>
      <c r="R58" s="15"/>
      <c r="S58" s="15"/>
      <c r="T58" s="15"/>
      <c r="U58" s="15"/>
      <c r="V58" s="15"/>
      <c r="W58" s="15"/>
    </row>
    <row r="59" spans="1:23" ht="15" customHeight="1" x14ac:dyDescent="0.2">
      <c r="A59" s="33"/>
      <c r="B59" s="20"/>
      <c r="C59" s="20"/>
      <c r="E59" s="27"/>
      <c r="F59" s="15"/>
      <c r="G59" s="30"/>
      <c r="H59" s="15"/>
      <c r="I59" s="15"/>
      <c r="J59" s="15"/>
      <c r="K59" s="15"/>
      <c r="L59" s="15"/>
      <c r="M59" s="15"/>
      <c r="N59" s="15"/>
      <c r="O59" s="15"/>
      <c r="P59" s="15">
        <f>SUM(Table33[[#This Row],[Current Bank]]-SUM(Table33[[#This Row],[VAT]:[Play Area]]))</f>
        <v>0</v>
      </c>
      <c r="Q59" s="15"/>
      <c r="R59" s="15"/>
      <c r="S59" s="15"/>
      <c r="T59" s="15"/>
      <c r="U59" s="15"/>
      <c r="V59" s="15"/>
      <c r="W59" s="15"/>
    </row>
    <row r="60" spans="1:23" ht="15" customHeight="1" x14ac:dyDescent="0.2">
      <c r="A60" s="33"/>
      <c r="C60" s="20"/>
      <c r="E60" s="27"/>
      <c r="F60" s="15"/>
      <c r="G60" s="30"/>
      <c r="H60" s="15"/>
      <c r="I60" s="15"/>
      <c r="J60" s="15"/>
      <c r="K60" s="15"/>
      <c r="L60" s="15"/>
      <c r="M60" s="15"/>
      <c r="N60" s="15"/>
      <c r="O60" s="15"/>
      <c r="P60" s="15">
        <f>SUM(Table33[[#This Row],[Current Bank]]-SUM(Table33[[#This Row],[VAT]:[Play Area]]))</f>
        <v>0</v>
      </c>
      <c r="Q60" s="15"/>
      <c r="R60" s="15"/>
      <c r="S60" s="15"/>
      <c r="T60" s="15"/>
      <c r="U60" s="15"/>
      <c r="V60" s="15"/>
      <c r="W60" s="15"/>
    </row>
    <row r="61" spans="1:23" ht="15" customHeight="1" x14ac:dyDescent="0.2">
      <c r="A61" s="33"/>
      <c r="B61" s="20"/>
      <c r="C61" s="20"/>
      <c r="E61" s="27"/>
      <c r="F61" s="15"/>
      <c r="G61" s="30"/>
      <c r="H61" s="15"/>
      <c r="I61" s="15"/>
      <c r="J61" s="15"/>
      <c r="K61" s="15"/>
      <c r="L61" s="15"/>
      <c r="M61" s="15"/>
      <c r="N61" s="15"/>
      <c r="O61" s="15"/>
      <c r="P61" s="15">
        <f>SUM(Table33[[#This Row],[Current Bank]]-SUM(Table33[[#This Row],[VAT]:[Play Area]]))</f>
        <v>0</v>
      </c>
      <c r="Q61" s="15"/>
      <c r="R61" s="15"/>
      <c r="S61" s="15"/>
      <c r="T61" s="15"/>
      <c r="U61" s="15"/>
      <c r="V61" s="15"/>
      <c r="W61" s="15"/>
    </row>
    <row r="62" spans="1:23" ht="15" customHeight="1" x14ac:dyDescent="0.2">
      <c r="A62" s="33"/>
      <c r="B62" s="20"/>
      <c r="C62" s="20"/>
      <c r="E62" s="27"/>
      <c r="F62" s="15"/>
      <c r="G62" s="30"/>
      <c r="H62" s="15"/>
      <c r="I62" s="15"/>
      <c r="J62" s="15"/>
      <c r="K62" s="15"/>
      <c r="L62" s="15"/>
      <c r="M62" s="15"/>
      <c r="N62" s="15"/>
      <c r="O62" s="15"/>
      <c r="P62" s="15">
        <f>SUM(Table33[[#This Row],[Current Bank]]-SUM(Table33[[#This Row],[VAT]:[Play Area]]))</f>
        <v>0</v>
      </c>
      <c r="Q62" s="15"/>
      <c r="R62" s="15"/>
      <c r="S62" s="15"/>
      <c r="T62" s="15"/>
      <c r="U62" s="15"/>
      <c r="V62" s="15"/>
      <c r="W62" s="15"/>
    </row>
    <row r="63" spans="1:23" ht="15" customHeight="1" x14ac:dyDescent="0.2">
      <c r="A63" s="33"/>
      <c r="B63" s="20"/>
      <c r="C63" s="20"/>
      <c r="E63" s="27"/>
      <c r="F63" s="15"/>
      <c r="G63" s="30"/>
      <c r="H63" s="15"/>
      <c r="I63" s="15"/>
      <c r="J63" s="15"/>
      <c r="K63" s="15"/>
      <c r="L63" s="15"/>
      <c r="M63" s="15"/>
      <c r="N63" s="15"/>
      <c r="O63" s="15"/>
      <c r="P63" s="15">
        <f>SUM(Table33[[#This Row],[Current Bank]]-SUM(Table33[[#This Row],[VAT]:[Play Area]]))</f>
        <v>0</v>
      </c>
      <c r="Q63" s="15"/>
      <c r="R63" s="15"/>
      <c r="S63" s="15"/>
      <c r="T63" s="15"/>
      <c r="U63" s="15"/>
      <c r="V63" s="15"/>
      <c r="W63" s="15"/>
    </row>
    <row r="64" spans="1:23" x14ac:dyDescent="0.2">
      <c r="A64" s="35"/>
      <c r="B64" s="21"/>
      <c r="C64" s="21"/>
      <c r="E64" s="27"/>
      <c r="F64" s="15"/>
      <c r="G64" s="30"/>
      <c r="H64" s="15"/>
      <c r="I64" s="15"/>
      <c r="J64" s="15"/>
      <c r="K64" s="15"/>
      <c r="L64" s="15"/>
      <c r="M64" s="15"/>
      <c r="N64" s="15"/>
      <c r="O64" s="15"/>
      <c r="P64" s="15">
        <f>SUM(Table33[[#This Row],[Current Bank]]-SUM(Table33[[#This Row],[VAT]:[Play Area]]))</f>
        <v>0</v>
      </c>
      <c r="Q64" s="15"/>
      <c r="R64" s="15"/>
      <c r="S64" s="15"/>
      <c r="T64" s="15"/>
      <c r="U64" s="15"/>
      <c r="V64" s="15"/>
      <c r="W64" s="15"/>
    </row>
    <row r="65" spans="1:23" x14ac:dyDescent="0.2">
      <c r="A65" s="8"/>
      <c r="B65" s="6"/>
      <c r="C65" s="4" t="s">
        <v>10</v>
      </c>
      <c r="D65" s="4"/>
      <c r="E65" s="28">
        <f t="shared" ref="E65:O65" si="0">SUM(E3:E64)</f>
        <v>9214.0299999999988</v>
      </c>
      <c r="F65" s="28">
        <f t="shared" si="0"/>
        <v>647.9799999999999</v>
      </c>
      <c r="G65" s="28">
        <f t="shared" si="0"/>
        <v>3535.67</v>
      </c>
      <c r="H65" s="28">
        <f t="shared" si="0"/>
        <v>598.02999999999986</v>
      </c>
      <c r="I65" s="28">
        <f t="shared" si="0"/>
        <v>75</v>
      </c>
      <c r="J65" s="28">
        <f t="shared" si="0"/>
        <v>97.15</v>
      </c>
      <c r="K65" s="28">
        <f t="shared" si="0"/>
        <v>0</v>
      </c>
      <c r="L65" s="28">
        <f t="shared" si="0"/>
        <v>292.5</v>
      </c>
      <c r="M65" s="28">
        <f t="shared" si="0"/>
        <v>338.4</v>
      </c>
      <c r="N65" s="28">
        <f t="shared" si="0"/>
        <v>739.2399999999999</v>
      </c>
      <c r="O65" s="28">
        <f t="shared" si="0"/>
        <v>2890.06</v>
      </c>
      <c r="P65" s="14">
        <f>SUM(Table33[[#This Row],[Current Bank]]-SUM(Table33[[#This Row],[VAT]:[Play Area]]))</f>
        <v>0</v>
      </c>
      <c r="Q65" s="14"/>
      <c r="R65" s="14"/>
      <c r="S65" s="14"/>
      <c r="T65" s="14"/>
      <c r="U65" s="14"/>
      <c r="V65" s="14"/>
      <c r="W65" s="14"/>
    </row>
    <row r="66" spans="1:23" x14ac:dyDescent="0.2">
      <c r="A66" s="1"/>
      <c r="B66" s="2"/>
      <c r="E66" s="27"/>
      <c r="F66" s="15"/>
      <c r="G66" s="30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2">
      <c r="A67" s="1"/>
      <c r="B67" s="2"/>
      <c r="E67" s="27">
        <f>SUM(F65:O65)</f>
        <v>9214.0299999999988</v>
      </c>
      <c r="F67" s="15"/>
      <c r="G67" s="30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x14ac:dyDescent="0.2">
      <c r="A68" s="1"/>
      <c r="B68" s="2"/>
      <c r="D68" s="3"/>
      <c r="E68" s="27"/>
      <c r="F68" s="15"/>
      <c r="G68" s="30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2">
      <c r="A69" s="1"/>
      <c r="B69" s="2"/>
      <c r="E69" s="27"/>
      <c r="F69" s="15"/>
      <c r="G69" s="30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2">
      <c r="A70" s="1"/>
      <c r="B70" s="2"/>
      <c r="E70" s="27"/>
      <c r="F70" s="15"/>
      <c r="G70" s="30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x14ac:dyDescent="0.2">
      <c r="A71" s="1"/>
      <c r="B71" s="2"/>
      <c r="E71" s="27"/>
      <c r="F71" s="15"/>
      <c r="G71" s="30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x14ac:dyDescent="0.2">
      <c r="A72" s="1"/>
      <c r="B72" s="2"/>
      <c r="F72" s="15"/>
      <c r="G72" s="30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x14ac:dyDescent="0.2">
      <c r="A73" s="1"/>
      <c r="B73" s="2"/>
      <c r="F73" s="15"/>
      <c r="G73" s="30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2">
      <c r="A74" s="1"/>
      <c r="B74" s="2"/>
      <c r="F74" s="15"/>
      <c r="G74" s="30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x14ac:dyDescent="0.2">
      <c r="A75" s="1"/>
      <c r="B75" s="2"/>
      <c r="F75" s="15"/>
      <c r="G75" s="30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x14ac:dyDescent="0.2">
      <c r="A76" s="1"/>
      <c r="B76" s="2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2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x14ac:dyDescent="0.2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x14ac:dyDescent="0.2">
      <c r="E79" t="s">
        <v>9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</sheetData>
  <pageMargins left="0.74803149606299213" right="0.74803149606299213" top="0.98425196850393704" bottom="0.98425196850393704" header="0.51181102362204722" footer="0.51181102362204722"/>
  <pageSetup paperSize="9" scale="49" orientation="landscape" horizontalDpi="4294967292" verticalDpi="4294967292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payments</vt:lpstr>
      <vt:lpstr>receipts</vt:lpstr>
      <vt:lpstr>Ye2021</vt:lpstr>
      <vt:lpstr>payments!Print_Area</vt:lpstr>
      <vt:lpstr>receipts!Print_Area</vt:lpstr>
      <vt:lpstr>'Ye2021'!Print_Area</vt:lpstr>
    </vt:vector>
  </TitlesOfParts>
  <Company>University of Bristol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davis</dc:creator>
  <cp:lastModifiedBy>chapman</cp:lastModifiedBy>
  <cp:lastPrinted>2022-05-03T09:46:50Z</cp:lastPrinted>
  <dcterms:created xsi:type="dcterms:W3CDTF">2013-05-30T14:20:05Z</dcterms:created>
  <dcterms:modified xsi:type="dcterms:W3CDTF">2023-04-25T15:22:58Z</dcterms:modified>
</cp:coreProperties>
</file>